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0" windowWidth="10515" windowHeight="1260" tabRatio="975" firstSheet="1" activeTab="1"/>
  </bookViews>
  <sheets>
    <sheet name="Лист1" sheetId="15" state="hidden" r:id="rId1"/>
    <sheet name="План 2021" sheetId="88" r:id="rId2"/>
  </sheets>
  <externalReferences>
    <externalReference r:id="rId3"/>
    <externalReference r:id="rId4"/>
    <externalReference r:id="rId5"/>
  </externalReferences>
  <definedNames>
    <definedName name="_xlnm._FilterDatabase" localSheetId="1" hidden="1">'План 2021'!$A$9:$BE$83</definedName>
    <definedName name="АБП">'[1]Служебный ФКРБ'!$A$2:$A$136</definedName>
    <definedName name="ВидПредмета">'[1]Вид предмета'!$A$1:$A$3</definedName>
    <definedName name="_xlnm.Print_Titles" localSheetId="1">'План 2021'!$7:$9</definedName>
    <definedName name="Источник">'[1]Источник финансирования'!$A$1:$A$6</definedName>
    <definedName name="КАТО">[1]КАТО!$A$2:$A$17162</definedName>
    <definedName name="Месяц">[1]Месяцы!$A$1:$A$13</definedName>
    <definedName name="Обоснование">OFFSET([1]ОПГЗ!$A$1,MATCH('[1]План ГЗ'!$P1,[1]ОПГЗ!$A:$A,0)-1,1,COUNTIF([1]ОПГЗ!$A:$A,'[1]План ГЗ'!$P1),1)</definedName>
    <definedName name="пкк">[2]Месяцы!$A$1:$A$13</definedName>
    <definedName name="Подпрограмма">'[1]Служебный ФКРБ'!$C$2:$C$31</definedName>
    <definedName name="Программа">'[1]Служебный ФКРБ'!$B$2:$B$145</definedName>
    <definedName name="Специфика">[1]ЭКРБ!$A$1:$A$87</definedName>
    <definedName name="Способ">'[1]Способ закупки'!$A$1:$A$14</definedName>
    <definedName name="Способ_закупки">'[3]Способ закупки'!$A$1:$A$4</definedName>
    <definedName name="Тип_пункта">'[1]Тип пункта плана'!$A$1:$A$3</definedName>
  </definedNames>
  <calcPr calcId="145621"/>
</workbook>
</file>

<file path=xl/calcChain.xml><?xml version="1.0" encoding="utf-8"?>
<calcChain xmlns="http://schemas.openxmlformats.org/spreadsheetml/2006/main">
  <c r="M16" i="88" l="1"/>
  <c r="K34" i="15" l="1"/>
  <c r="W34" i="15" s="1"/>
  <c r="X34" i="15" s="1"/>
  <c r="K33" i="15"/>
  <c r="W33" i="15" s="1"/>
  <c r="X33" i="15" s="1"/>
  <c r="K32" i="15"/>
  <c r="W32" i="15" s="1"/>
  <c r="X32" i="15" s="1"/>
  <c r="K31" i="15"/>
  <c r="W31" i="15" s="1"/>
  <c r="X31" i="15" s="1"/>
  <c r="W30" i="15"/>
  <c r="X30" i="15" s="1"/>
  <c r="W29" i="15"/>
  <c r="X29" i="15" s="1"/>
  <c r="X28" i="15"/>
  <c r="U27" i="15"/>
  <c r="X27" i="15" s="1"/>
  <c r="X26" i="15"/>
  <c r="X25" i="15"/>
  <c r="L24" i="15"/>
  <c r="K23" i="15"/>
  <c r="L23" i="15" s="1"/>
  <c r="X23" i="15" s="1"/>
  <c r="K22" i="15"/>
  <c r="L22" i="15" s="1"/>
  <c r="AA22" i="15" s="1"/>
  <c r="L21" i="15"/>
  <c r="X21" i="15" s="1"/>
  <c r="K20" i="15"/>
  <c r="L20" i="15" s="1"/>
  <c r="X20" i="15" s="1"/>
  <c r="K19" i="15"/>
  <c r="L19" i="15" s="1"/>
  <c r="X19" i="15" s="1"/>
  <c r="K18" i="15"/>
  <c r="L18" i="15" s="1"/>
  <c r="X18" i="15" s="1"/>
  <c r="Q17" i="15"/>
  <c r="K17" i="15"/>
  <c r="L17" i="15" s="1"/>
  <c r="K16" i="15"/>
  <c r="L16" i="15" s="1"/>
  <c r="X16" i="15" s="1"/>
  <c r="K15" i="15"/>
  <c r="L15" i="15" s="1"/>
  <c r="Q14" i="15"/>
  <c r="K14" i="15"/>
  <c r="L14" i="15" s="1"/>
  <c r="X22" i="15" l="1"/>
  <c r="X14" i="15"/>
  <c r="X17" i="15"/>
  <c r="Z21" i="15"/>
  <c r="AA21" i="15" s="1"/>
  <c r="X35" i="15" l="1"/>
</calcChain>
</file>

<file path=xl/sharedStrings.xml><?xml version="1.0" encoding="utf-8"?>
<sst xmlns="http://schemas.openxmlformats.org/spreadsheetml/2006/main" count="981" uniqueCount="419">
  <si>
    <t>АО "Казахстанский фонд гарантирования депозитов"</t>
  </si>
  <si>
    <t>№</t>
  </si>
  <si>
    <t>Вид предмета закупок</t>
  </si>
  <si>
    <t>Способ    закупок</t>
  </si>
  <si>
    <t xml:space="preserve">Количество, объём </t>
  </si>
  <si>
    <t>Цена за единицу, тенге</t>
  </si>
  <si>
    <t>Общая сумма, утвержденная  для закупки, тенге</t>
  </si>
  <si>
    <t>Утвержденная сумма на первый год трехлетнего периода</t>
  </si>
  <si>
    <t>Планируемый срок осуществления государственных закупок(месяц)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</si>
  <si>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</si>
  <si>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</si>
  <si>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</si>
  <si>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Одна услуга</t>
  </si>
  <si>
    <t>751410000</t>
  </si>
  <si>
    <t>Размещение рекламных объявлений в журналах и изданиях периодических, печатных</t>
  </si>
  <si>
    <t>Ресмилық республикалық және региондық мерзімдік баспасөзде басылымдарыда мақалаларды және ақпараттық хабарламаларды дайындау және жайғау</t>
  </si>
  <si>
    <t>Подготовка и размещение статей и информационных сообщений в официальных республиканских и региональных периодических печатных изданиях</t>
  </si>
  <si>
    <t>Товар</t>
  </si>
  <si>
    <t>Штука</t>
  </si>
  <si>
    <t>Материалы  печатные, не включенные в другие группировки</t>
  </si>
  <si>
    <t xml:space="preserve">Жылдық есеп кітапшасы </t>
  </si>
  <si>
    <t>Брошюра "Годовой отчет"</t>
  </si>
  <si>
    <t>Услуги по разработке интернет-сайта</t>
  </si>
  <si>
    <t>www.kdif.kz интернет сайтты дамыту бойынша қызымет көрсету</t>
  </si>
  <si>
    <t>04 Апрель</t>
  </si>
  <si>
    <t>06 Июнь</t>
  </si>
  <si>
    <t>Услуги и работы различные прочие, не включенные в другие группировки</t>
  </si>
  <si>
    <t>Общедоступные услуги почтовой связи</t>
  </si>
  <si>
    <t>Почтовые курьерские услуги</t>
  </si>
  <si>
    <t xml:space="preserve">(Сыртқы аудит) аудиторлық қызмет көрсетуі </t>
  </si>
  <si>
    <t>05 Май</t>
  </si>
  <si>
    <t>10 Октябрь</t>
  </si>
  <si>
    <t>03 Март</t>
  </si>
  <si>
    <t xml:space="preserve">Председатель </t>
  </si>
  <si>
    <t xml:space="preserve">Заместитель Председателя  </t>
  </si>
  <si>
    <t xml:space="preserve">                                                                                                                       </t>
  </si>
  <si>
    <t>Директор юридического департамента</t>
  </si>
  <si>
    <t>Начальник   АХО</t>
  </si>
  <si>
    <t xml:space="preserve">                                                                                 </t>
  </si>
  <si>
    <t xml:space="preserve">                                                                               </t>
  </si>
  <si>
    <t>991240000414</t>
  </si>
  <si>
    <t>Тындыбаев М.</t>
  </si>
  <si>
    <t xml:space="preserve">Наименование закупаемых товаров, работ, услуг на государственном языке </t>
  </si>
  <si>
    <t xml:space="preserve">Наименование закупаемых товаров, работ, услуг на русском языке </t>
  </si>
  <si>
    <t>Характеристика (описание) товаров, работ и услуг на государственном языке</t>
  </si>
  <si>
    <t>Характеристика (описание) товаров, работ и услуг на русском языке</t>
  </si>
  <si>
    <t xml:space="preserve">Единица измерения 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</si>
  <si>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</si>
  <si>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</si>
  <si>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Конкурс</t>
  </si>
  <si>
    <t>"Қазақстанның депозиттерге кепілдік беру қоры" АҚ</t>
  </si>
  <si>
    <t>Когулов Б.Б.</t>
  </si>
  <si>
    <t>Абжанов К.К.</t>
  </si>
  <si>
    <t xml:space="preserve">Заместитель Председателя </t>
  </si>
  <si>
    <t>Даулетбердиев О.А.</t>
  </si>
  <si>
    <t>Сахариев А.Б.</t>
  </si>
  <si>
    <t>Доненбаева Э.А.</t>
  </si>
  <si>
    <t>Досумов Б.</t>
  </si>
  <si>
    <t>Абдраманова М.</t>
  </si>
  <si>
    <t>Утверждено приказом</t>
  </si>
  <si>
    <t>Согласовано:</t>
  </si>
  <si>
    <t xml:space="preserve">Штука </t>
  </si>
  <si>
    <t xml:space="preserve">Услуги на проведение исследования по изучению уровня осведомленности населения о системе гарантирования депозитов  </t>
  </si>
  <si>
    <t>Амирбекова Э.М.</t>
  </si>
  <si>
    <t>План закупок товаров, работ и услуг на 2016 год</t>
  </si>
  <si>
    <t xml:space="preserve">2016 г.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</si>
  <si>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Услуги по разработке интернет-сайта www.kdif.kz
</t>
  </si>
  <si>
    <t>Стойки для рекламных материалов</t>
  </si>
  <si>
    <t>Флаг настольный</t>
  </si>
  <si>
    <t>Үстелге қоятын жалау</t>
  </si>
  <si>
    <t>Жарнамалық материалдар үшін тіреулер</t>
  </si>
  <si>
    <t>Баспасөз қабырғасы</t>
  </si>
  <si>
    <t>Пресс-стена</t>
  </si>
  <si>
    <t>Организация мероприятий для СМИ (по итогам работы за год)</t>
  </si>
  <si>
    <t>Мониторинг СМИ и соц.сетей</t>
  </si>
  <si>
    <t>Разработка портала депозитной базы</t>
  </si>
  <si>
    <t>Депозиттерге кепілдік беру жүйесі туралы халықтық хабардарлығын зерттеу туралы қызметі</t>
  </si>
  <si>
    <t>БАҚ үшін іс-шаралар ұйымдастыру</t>
  </si>
  <si>
    <t>БАҚ және әлеуметтік желілер мониторингі</t>
  </si>
  <si>
    <t>Депозиттік базаның порталын әзірлеу</t>
  </si>
  <si>
    <t>Небольшая книга, без твердого переплёта</t>
  </si>
  <si>
    <t xml:space="preserve">И.о.Главного бухгалтера  </t>
  </si>
  <si>
    <t>Загорский И.С.</t>
  </si>
  <si>
    <t>Сумма с учетом корректировок</t>
  </si>
  <si>
    <t>Запрос ценовых предложений без размещения объявления</t>
  </si>
  <si>
    <t>№___ от __ ___________ 2016 года</t>
  </si>
  <si>
    <t>Наименование заказчика (организатора закупок)</t>
  </si>
  <si>
    <t>17</t>
  </si>
  <si>
    <t>АО "КФГД"</t>
  </si>
  <si>
    <t>Организация мероприятий для СМИ (по итогам работы за год) 3 пресс-конф.</t>
  </si>
  <si>
    <t>Ақпараттық промо-өнім- триплет</t>
  </si>
  <si>
    <t>Информационная промо-продукция - триплет</t>
  </si>
  <si>
    <t>Создание субтитров к информационному видеоролику Фонда</t>
  </si>
  <si>
    <t>Из одного источника путем заключения договора</t>
  </si>
  <si>
    <t>Сумма заключенного договора</t>
  </si>
  <si>
    <t>Экономия (+), перерасход (-)</t>
  </si>
  <si>
    <t>приказ №34 от 19.04.16</t>
  </si>
  <si>
    <t>приказ №28 от 31.03.16</t>
  </si>
  <si>
    <t>приказ №22 от 14.03.16</t>
  </si>
  <si>
    <t>приказ №36 от 27.04.16</t>
  </si>
  <si>
    <t>приказ №37 от 28.04.16</t>
  </si>
  <si>
    <t>751410002</t>
  </si>
  <si>
    <t>751410003</t>
  </si>
  <si>
    <t xml:space="preserve">Жылдық есеп кітапшасының дизайнын  жасау </t>
  </si>
  <si>
    <t>Разработка дизайна  годового отчета</t>
  </si>
  <si>
    <t>Жылдық есеп кітапшасының тиражын  жасап шығару</t>
  </si>
  <si>
    <t>Производство тиража годового отчета</t>
  </si>
  <si>
    <t>751410004</t>
  </si>
  <si>
    <t>Услуги, связанные с производством кинофильмов, видеофильмов и фильмов вспомогательные прочие, не включенные в другие гр.</t>
  </si>
  <si>
    <t>Создание аудио и видео-брендблока АО "КФГД"</t>
  </si>
  <si>
    <t>"ҚДКҚ" АҚ аудио және видео-брендблогын жасау</t>
  </si>
  <si>
    <t>Ручка с логотипом Фонда</t>
  </si>
  <si>
    <t>Қордың логотипімен қалам</t>
  </si>
  <si>
    <t>Блокнот с логотипом Фонда</t>
  </si>
  <si>
    <t>Қордың логотипімен қойын дәптер</t>
  </si>
  <si>
    <t>Вывеска с логотипом Фонда</t>
  </si>
  <si>
    <t>Қордың логотипімен маңдайша</t>
  </si>
  <si>
    <t>«Папка для документов с логотипом Фонда»</t>
  </si>
  <si>
    <t>Қордың логотипімен құжаттарға арналған қалта</t>
  </si>
  <si>
    <t>Папка для документов с логотипом Фонда</t>
  </si>
  <si>
    <t>«Флаг с логотипом Фонда»</t>
  </si>
  <si>
    <t>Қордың логотипімен жалау</t>
  </si>
  <si>
    <t>Флаг с логотипом Фонда</t>
  </si>
  <si>
    <t>«Рекламные конструкции с логотипом Фонда»</t>
  </si>
  <si>
    <t>Қордың логотипімен жарнама құрылыстары</t>
  </si>
  <si>
    <t>Рекламные конструкции с логотипом Фонда</t>
  </si>
  <si>
    <t>07 июль</t>
  </si>
  <si>
    <t xml:space="preserve">Доменное имя и хостинг </t>
  </si>
  <si>
    <t xml:space="preserve">Домендік атау және хостинг </t>
  </si>
  <si>
    <t>Пошталық курьерлік қызметтер</t>
  </si>
  <si>
    <t>IV квартал</t>
  </si>
  <si>
    <t>I квартал</t>
  </si>
  <si>
    <t>III квартал</t>
  </si>
  <si>
    <t>II квартал</t>
  </si>
  <si>
    <t>Жалпыға қол жетімді почта байланысының қызметті</t>
  </si>
  <si>
    <t>Пользование Business Trunk и номеров Business Trunk</t>
  </si>
  <si>
    <t>Интернет</t>
  </si>
  <si>
    <t>Тендер</t>
  </si>
  <si>
    <t>Цена за единицу  (тенге)  без учета на добавленную стоимость (далее - НДС)</t>
  </si>
  <si>
    <t>Общая сумма, утвержденная  для закупки, (тенге) без учета НДС</t>
  </si>
  <si>
    <t>Обязательное страхование ответственности работодателя</t>
  </si>
  <si>
    <t>Жұмыс берушінің жауапкершілігін міндетті сақтандыру</t>
  </si>
  <si>
    <t>Сопровождение ПО 1С: Бухгалтерия 8.3</t>
  </si>
  <si>
    <t>1 С:-Бухгалтерия 8.3 БЖ сүйемелдеу</t>
  </si>
  <si>
    <t>Доступ к АИС "Электронный документооборот"</t>
  </si>
  <si>
    <t>Электрондық құжат айналымы "ААЖ қолжетімділік"</t>
  </si>
  <si>
    <t>Business Trunk және Business Trunk нөмірлерін пайдалану</t>
  </si>
  <si>
    <t>Услуги по переводу</t>
  </si>
  <si>
    <t>Аударма бойынша қызметтер</t>
  </si>
  <si>
    <t>Аудиторские (внешний аудит) услуги</t>
  </si>
  <si>
    <t xml:space="preserve">
Триплеттер
</t>
  </si>
  <si>
    <t>Триплеты</t>
  </si>
  <si>
    <t>Медицинское страхование</t>
  </si>
  <si>
    <t>Медициналық сақтандыру</t>
  </si>
  <si>
    <t>Листовка</t>
  </si>
  <si>
    <t>Атты парақша</t>
  </si>
  <si>
    <t>Print Cartridge Xerox/Ph5335/Laser/black</t>
  </si>
  <si>
    <t>Вода питьевая 18,9 л.</t>
  </si>
  <si>
    <t>Бумага Ballet Premier, A4</t>
  </si>
  <si>
    <t>Ballet Premier қағазы, A4</t>
  </si>
  <si>
    <t>Портал Учет</t>
  </si>
  <si>
    <t>Есеп Порталы</t>
  </si>
  <si>
    <t>Аренда помещения в г.Нур-Султан</t>
  </si>
  <si>
    <t>Нұр-Сұлтан қаласындағы үй-жайды жалға алу</t>
  </si>
  <si>
    <t>Тип пункта плана</t>
  </si>
  <si>
    <t>Код товара, работы, услуги (в соответствии с ЕНСТРУ)</t>
  </si>
  <si>
    <t>Краткая характеристика (описание) товаров, работ, услуг</t>
  </si>
  <si>
    <t xml:space="preserve">№ </t>
  </si>
  <si>
    <t>Дополнительная характеристика (на русском языке)</t>
  </si>
  <si>
    <t xml:space="preserve"> Дополнительная характеристика (на государственном языке)</t>
  </si>
  <si>
    <t>Утвержденная сумма на третий год трехлетнего периода, тенге</t>
  </si>
  <si>
    <t xml:space="preserve">Утвержденная сумма на второй  год трехлетнего периода, тенге </t>
  </si>
  <si>
    <t xml:space="preserve">Утвержденная сумма на первый год трехлетнего периода, тенге </t>
  </si>
  <si>
    <t>Планируемый срок объявления закупки (квартал)</t>
  </si>
  <si>
    <t xml:space="preserve">Срок поставки товара, выполнения работ, оказания услуг </t>
  </si>
  <si>
    <t>КАТО</t>
  </si>
  <si>
    <t>13</t>
  </si>
  <si>
    <t>14</t>
  </si>
  <si>
    <t>15</t>
  </si>
  <si>
    <t>16</t>
  </si>
  <si>
    <t xml:space="preserve">Наименование закупаемых товаров, работ, услуг </t>
  </si>
  <si>
    <t>01 Закупки, не превышающие финансовый год</t>
  </si>
  <si>
    <t>Техническая поддержка на маршрутизатор</t>
  </si>
  <si>
    <t>Маршрутизатор үшін техникалық қолдау</t>
  </si>
  <si>
    <t>105 Прямое заключение договора</t>
  </si>
  <si>
    <t>Обновление Антивирусной программы (Kaspersky Endpoint Security for Business Select STAN and Caucasus. 25-49 Node 1 year Renewal License)</t>
  </si>
  <si>
    <t>Антивирустық бағдарламаны жаңарту (Kaspersky Endpoint Security for Business Select STAN and Caucasus. 25-49 Node 1 year Renewal License)</t>
  </si>
  <si>
    <t xml:space="preserve">Тех. сопровождение SAP Business Objects </t>
  </si>
  <si>
    <t>Техникалық сүйемелдеу SAP BusinessObjects</t>
  </si>
  <si>
    <t xml:space="preserve">Сертификат SSL </t>
  </si>
  <si>
    <t>SSL сертификаты</t>
  </si>
  <si>
    <t>Print Cartridge Xerox/PH5335 laser black</t>
  </si>
  <si>
    <t>Основы Power BI (Power Business Intelligence) для аналитиков</t>
  </si>
  <si>
    <t>Курсы повышения квалификации профессиональных бухгалтеров</t>
  </si>
  <si>
    <t>Аренда серверного оборудования для автоматизации процесса гарантийной выплаты</t>
  </si>
  <si>
    <t>Кепілдікті төлеу процесін автоматтандыру үшін серверлік жабдықты жалға алу</t>
  </si>
  <si>
    <t>Размещение информационных материалов в республиканской газете «Казахстанская правда»</t>
  </si>
  <si>
    <t>Ақпараттық материалдарды «Казахстанская правда» республикалық газетіне орналастыру</t>
  </si>
  <si>
    <t>Размещение информационных материалов в республиканской газете «Егемен Қазақстан»</t>
  </si>
  <si>
    <t>Ақпараттық материалдарды «Егемен Қазақстан» республикалық газетіне орналастыру</t>
  </si>
  <si>
    <t>749020.000.000009</t>
  </si>
  <si>
    <t>749020.000.000010</t>
  </si>
  <si>
    <t>181219.900.000005</t>
  </si>
  <si>
    <t>172313.190.000008</t>
  </si>
  <si>
    <t>931919.900.000000</t>
  </si>
  <si>
    <t>582950.000.000000</t>
  </si>
  <si>
    <t>620230.000.000001</t>
  </si>
  <si>
    <t>910112.000.000002</t>
  </si>
  <si>
    <t>620920.000.000013</t>
  </si>
  <si>
    <t>262040.000.000281</t>
  </si>
  <si>
    <t>172314.500.000002</t>
  </si>
  <si>
    <t>611043.100.000000</t>
  </si>
  <si>
    <t>620920.000.000008</t>
  </si>
  <si>
    <t>611011.200.000000</t>
  </si>
  <si>
    <t>531012.200.000000</t>
  </si>
  <si>
    <t>532011.110.000000</t>
  </si>
  <si>
    <t>682012.960.000000</t>
  </si>
  <si>
    <t>692010.000.000002</t>
  </si>
  <si>
    <t>743011.000.000000</t>
  </si>
  <si>
    <t>773312.000.000000</t>
  </si>
  <si>
    <t>Услуги по страхованию от несчастных случаев</t>
  </si>
  <si>
    <t>Услуги по медицинскому страхованию на случай болезни</t>
  </si>
  <si>
    <t>Услуги полиграфические по изготовлению/печатанию полиграфической продукции (кроме книг, фото, периодических изданий)</t>
  </si>
  <si>
    <t>Листовка бумажная</t>
  </si>
  <si>
    <t>Услуги по размещению информационных материалов в средствах массовой информации</t>
  </si>
  <si>
    <t>Услуги по продлению лицензий на право использования программного обеспечения</t>
  </si>
  <si>
    <t>Услуги по сопровождению и технической поддержке информационной системы</t>
  </si>
  <si>
    <t>Услуги по ведению документооборота</t>
  </si>
  <si>
    <t>Услуги по предоставлению доступа к информационным ресурсам</t>
  </si>
  <si>
    <t>Картридж</t>
  </si>
  <si>
    <t>Бумага для офисного оборудования</t>
  </si>
  <si>
    <t>Услуги по доступу к Интернету</t>
  </si>
  <si>
    <t>Услуги по предоставлению доменного имени</t>
  </si>
  <si>
    <t>Услуги телефонной связи</t>
  </si>
  <si>
    <t>Универсальные услуги почтовой связи</t>
  </si>
  <si>
    <t>Услуги по ускоренной/курьерской почтовой связи</t>
  </si>
  <si>
    <t>Услуги по аренде административных/производственных помещений</t>
  </si>
  <si>
    <t>Услуги по проведению аудита финансовой отчетности</t>
  </si>
  <si>
    <t>Услуги переводческие</t>
  </si>
  <si>
    <t>Услуги по аренде серверного оборудования</t>
  </si>
  <si>
    <t>Председатель</t>
  </si>
  <si>
    <t>Заместитель Председателя</t>
  </si>
  <si>
    <t>Начальник Финансового отдела/Главный бухгалтер</t>
  </si>
  <si>
    <t>Начальник Юридического отдела</t>
  </si>
  <si>
    <t>Заведующая АХС</t>
  </si>
  <si>
    <t>Утембаев А.Н.</t>
  </si>
  <si>
    <t>Имангалиева М.Н.</t>
  </si>
  <si>
    <t>Кудайбергенов А.К.</t>
  </si>
  <si>
    <t>Абдулдаева К.К.</t>
  </si>
  <si>
    <t>Алмасаева Н.К.</t>
  </si>
  <si>
    <t>Абдраманова М.Б.</t>
  </si>
  <si>
    <t>116 Запрос ценовых предложений</t>
  </si>
  <si>
    <t xml:space="preserve">Утвержден приказом </t>
  </si>
  <si>
    <t>План закупок товаров, работ и услуг на 2022 год</t>
  </si>
  <si>
    <t>2022 год</t>
  </si>
  <si>
    <t>Медержан А.</t>
  </si>
  <si>
    <t>Инербаева А.С.</t>
  </si>
  <si>
    <t>Нуртолеуова А.Т.</t>
  </si>
  <si>
    <t>Годовой отчет АО «КФГД» за 2021 год</t>
  </si>
  <si>
    <t>ҚДКБҚ-ның 2021 жылғы жылдық есебі</t>
  </si>
  <si>
    <t>IV  квартал</t>
  </si>
  <si>
    <t>SIEM система для ЭПВ</t>
  </si>
  <si>
    <t xml:space="preserve"> SIEM жүйесі ЭТП арналған  </t>
  </si>
  <si>
    <t>Ручка шариковая</t>
  </si>
  <si>
    <t>Карандаши</t>
  </si>
  <si>
    <t xml:space="preserve">Конверт пакет-229х324 мм, бел. б/ окна силикон 100 гр.
</t>
  </si>
  <si>
    <t>Ластик</t>
  </si>
  <si>
    <t>Набор маркеров (4 шт)</t>
  </si>
  <si>
    <t>Пачка</t>
  </si>
  <si>
    <t>Ножницы 20 см</t>
  </si>
  <si>
    <t>Регистраторы 0,7 см</t>
  </si>
  <si>
    <t>Папка на завязках А4</t>
  </si>
  <si>
    <t>Папка - скоросшиватель "Дело" формата А4, из белого мелованного картона, плотностью 320 г/м2.</t>
  </si>
  <si>
    <t>Точилка с наполнителем</t>
  </si>
  <si>
    <t>Скобы №10</t>
  </si>
  <si>
    <t>Скобы №24/6, 26/6</t>
  </si>
  <si>
    <t>Чайник электрический</t>
  </si>
  <si>
    <t>Картридж HP CF214X/Лазерный/Черный</t>
  </si>
  <si>
    <t>Картридж CF283X черный</t>
  </si>
  <si>
    <t>Картридж CF460X черный</t>
  </si>
  <si>
    <t>Картридж CF461X голубой</t>
  </si>
  <si>
    <t>Картридж CF462X желтый</t>
  </si>
  <si>
    <t>Картридж CF463X пурпурный</t>
  </si>
  <si>
    <t>DevOps и Continues Delivery с использованием Docker 2,0</t>
  </si>
  <si>
    <t>Обучение на профессионального бухгалтера и получение сертификата</t>
  </si>
  <si>
    <t>Семинар "Тестирование на проникновение хакеров и кибербезопасность"</t>
  </si>
  <si>
    <t>Ремонт помещения</t>
  </si>
  <si>
    <t>Ноутбуки (MacBook)</t>
  </si>
  <si>
    <t xml:space="preserve">Работа </t>
  </si>
  <si>
    <t>Телефонный аппарат Cisco</t>
  </si>
  <si>
    <t xml:space="preserve">Источник бесперебойного питания </t>
  </si>
  <si>
    <t xml:space="preserve">Система управления содержимым - Microsoft SharePoint для 60 пользователей.
</t>
  </si>
  <si>
    <t>Micorsoft SQL Server Standard 2019 для 60 пользователей</t>
  </si>
  <si>
    <t>Windows Server Standard Core 2019 для 60 пользователей</t>
  </si>
  <si>
    <t>Ручка канцелярская</t>
  </si>
  <si>
    <t>329912.130.000000</t>
  </si>
  <si>
    <t>Шарикті ручка</t>
  </si>
  <si>
    <t>329915.100.000000</t>
  </si>
  <si>
    <t>Карандаш простой</t>
  </si>
  <si>
    <t>Қарындаш</t>
  </si>
  <si>
    <t>172312.300.000001</t>
  </si>
  <si>
    <t>Конверт</t>
  </si>
  <si>
    <t>Конверт пакет-229х324 мм, бел. б/ окна силикон 100 гр.</t>
  </si>
  <si>
    <t>221973.210.000000</t>
  </si>
  <si>
    <t>Өшіргіш</t>
  </si>
  <si>
    <t>222925.500.000012</t>
  </si>
  <si>
    <t>Маркер</t>
  </si>
  <si>
    <t>Маркерлер жиынтығы (4 дана)</t>
  </si>
  <si>
    <t>257111.910.000001</t>
  </si>
  <si>
    <t>Ножницы</t>
  </si>
  <si>
    <t>Қайшы 20 см</t>
  </si>
  <si>
    <t>257113.350.000000</t>
  </si>
  <si>
    <t>Точилка</t>
  </si>
  <si>
    <t>Ұштағыш толтыратынымен</t>
  </si>
  <si>
    <t>259923.500.000006</t>
  </si>
  <si>
    <t xml:space="preserve">Скобы </t>
  </si>
  <si>
    <t>Қапсырма №10</t>
  </si>
  <si>
    <t>Қапсырма №24/6, 26/6</t>
  </si>
  <si>
    <t>275124.300.000000</t>
  </si>
  <si>
    <t>Электр шайнегі</t>
  </si>
  <si>
    <t>Электрочайник</t>
  </si>
  <si>
    <t>272011.900.000004</t>
  </si>
  <si>
    <t>Батарейка</t>
  </si>
  <si>
    <t>Саусақты батарейка типі АА  (2 шт)</t>
  </si>
  <si>
    <t>Батарейки пальчиковые тип AA   (2 шт)</t>
  </si>
  <si>
    <t>110711.310.000001</t>
  </si>
  <si>
    <t>Вода</t>
  </si>
  <si>
    <t>Ауыз су 18,9 л.</t>
  </si>
  <si>
    <t>Картридж HP CF214X/Лазерлі/Қара</t>
  </si>
  <si>
    <t>Картридж CF283X қара</t>
  </si>
  <si>
    <t>Картридж CF460X қара</t>
  </si>
  <si>
    <t>262040.000.000279</t>
  </si>
  <si>
    <t>Картридж CF461X көк</t>
  </si>
  <si>
    <t>Картридж CF462X сары</t>
  </si>
  <si>
    <t>Картридж CF463X күлгін</t>
  </si>
  <si>
    <t>841311.000.000001</t>
  </si>
  <si>
    <t>Услуги по обучению персонала/сотрудников</t>
  </si>
  <si>
    <t>Кәсіби бухгалтерлердің біліктілігін арттыру курстары</t>
  </si>
  <si>
    <t>Кәсіби бухгалтерді оқыту және сертификат алу</t>
  </si>
  <si>
    <t>Талдаушыларға арналған Power BI (Power Business Intelligence) негіздері</t>
  </si>
  <si>
    <t>Размещение информационных материалов на новостных сайтах</t>
  </si>
  <si>
    <t>Жаңалықтық сайттарда ақпараттық материалдарды орналастыру</t>
  </si>
  <si>
    <t xml:space="preserve"> Docker 2,0 қолданумен DevOps и Continues Delivery </t>
  </si>
  <si>
    <t xml:space="preserve"> "Хакерлердің енуіне тестілеу және киберқауіпсіздік" семинары</t>
  </si>
  <si>
    <t>оригинал программного обеспечения (кроме услуг по разработке программных обеспечении по заказу)</t>
  </si>
  <si>
    <t>612011.100.000001</t>
  </si>
  <si>
    <t>Услуги рассылки информации посредством сотовой связи</t>
  </si>
  <si>
    <t>Твердый переплет документов</t>
  </si>
  <si>
    <t>181410.100.000001</t>
  </si>
  <si>
    <t>Услуги по переплету</t>
  </si>
  <si>
    <t xml:space="preserve"> Құжаттарды түптеу қызметі</t>
  </si>
  <si>
    <t>410040.300.000001</t>
  </si>
  <si>
    <t>Работа</t>
  </si>
  <si>
    <t>Работы по ремонту нежилых зданий/сооружений/помещений</t>
  </si>
  <si>
    <t>Бөлмелерді жөндеу жұмыстары</t>
  </si>
  <si>
    <t>262011.100.000008</t>
  </si>
  <si>
    <t>Бизнес-ноутбук</t>
  </si>
  <si>
    <t>Ноутбуктар (MacBook)</t>
  </si>
  <si>
    <t>262018.900.000006</t>
  </si>
  <si>
    <t>Устройство многофункциональное</t>
  </si>
  <si>
    <t xml:space="preserve">Многофункциональное устройство 3 в 1 </t>
  </si>
  <si>
    <t>262030.100.000027</t>
  </si>
  <si>
    <t>Уничтожитель бумаги и дисков</t>
  </si>
  <si>
    <t>263023.900.000072</t>
  </si>
  <si>
    <t>Аппарат телефонный</t>
  </si>
  <si>
    <t>Телефон аппараты Cisco</t>
  </si>
  <si>
    <t>262040.000.000231</t>
  </si>
  <si>
    <t>Источник бесперебойного питания</t>
  </si>
  <si>
    <t>Үздіксіз қоректеу көзі</t>
  </si>
  <si>
    <t>Конверт С6 114 х 162 мм, бел. б/ окна силикон 100 гр.</t>
  </si>
  <si>
    <t>222925.700.000027</t>
  </si>
  <si>
    <t>Папка</t>
  </si>
  <si>
    <t>Тіркегштер 0,7 см</t>
  </si>
  <si>
    <t>172313.500.000008</t>
  </si>
  <si>
    <t>Папка  байлауғышымен А4</t>
  </si>
  <si>
    <t>172313.500.000001</t>
  </si>
  <si>
    <t>Скоросшиватель</t>
  </si>
  <si>
    <t>Папка тезтікпе                                                            "Дело" А4 формата,толық ақ қапталған картоннан жасалған,  320 г/м2.</t>
  </si>
  <si>
    <t>Программное обеспечение</t>
  </si>
  <si>
    <t>620129.000.000000</t>
  </si>
  <si>
    <t xml:space="preserve"> Microsoft SharePoint басқару жүйесі мазмұнымен,                     60 қолданушыға</t>
  </si>
  <si>
    <t>Micorsoft SQL Server Standard 2019  60 қолданушыға</t>
  </si>
  <si>
    <t>Windows Server Standard Core 2019                   60 қолданушыға</t>
  </si>
  <si>
    <t>Размещение информационных материалов (статьи, интервью) в газетах</t>
  </si>
  <si>
    <t xml:space="preserve"> Газеттерде (статьялар, интервью) ақпараттық материалдарды орналастыру</t>
  </si>
  <si>
    <t>Көп функциялық құрылғы 3 те 1</t>
  </si>
  <si>
    <t>Уничтожитель бумаг  (шредер)</t>
  </si>
  <si>
    <t>Пайдаланушылардың жеке басын биометриялық тексеру қызметі</t>
  </si>
  <si>
    <t>Қағаздарды жойғыш (шредер)</t>
  </si>
  <si>
    <t xml:space="preserve">Рассылка коротких текстовых 
сообщений (SMS) 
</t>
  </si>
  <si>
    <t>Обучение по Implementing and Administering Cisco Solutions CCNA</t>
  </si>
  <si>
    <t>Implementing and Administering Cisco Solutions CCNA бойынша оқыту</t>
  </si>
  <si>
    <t xml:space="preserve">Cisco Catalyst WS-C2960X-24 GigE, 4 x 1G SFT, LAN   коммутаторына (SMARTNET) техникалық қолдау  </t>
  </si>
  <si>
    <t>Техническая поддержка   (SMARTNET) на коммутатор Cisco SNTC-8X5XNBD Catalyst  C2960X-48G</t>
  </si>
  <si>
    <t xml:space="preserve">Cisco SNTC-8X5XNBD Catalyst  C2960X-48G коммутаторына (SMARTNET) техникалық қолдау </t>
  </si>
  <si>
    <t>Техническая поддержка на  межсетевой экран SNTC-8X5XNBD ASA 5508-X with Fire</t>
  </si>
  <si>
    <t>SNTC-8X5XNBD ASA 5508-X with Fire  желіаралық экранға техникалық қолдау</t>
  </si>
  <si>
    <t>Қысқаша нөміріне (1460) қол жеткізу қызметтерін көрсету</t>
  </si>
  <si>
    <t>Оказание услуг доступа короткому номеру (1460)</t>
  </si>
  <si>
    <t>612011.100.000000</t>
  </si>
  <si>
    <t>Услуги сотовой связи</t>
  </si>
  <si>
    <t xml:space="preserve">Техническая поддержка на Cisco IP-телефонию </t>
  </si>
  <si>
    <t xml:space="preserve">Cisco IP-телефонияға   техникалық қолдау </t>
  </si>
  <si>
    <t>Техническая  поддержка  (SMARTNET) на  коммутатор Cisco Catalyst WS-C2960X-24 GigE, 4 x 1G SFT, LAN</t>
  </si>
  <si>
    <t xml:space="preserve">Услуги биометрической верификации личности Пользователей </t>
  </si>
  <si>
    <t>Мамбетова А.Т.</t>
  </si>
  <si>
    <t>Дурдыев А.М.</t>
  </si>
  <si>
    <t>Программа подготовки к экзамену CFA Level I</t>
  </si>
  <si>
    <t>CFA Level I емтиханына дайындау бағдарламасы</t>
  </si>
  <si>
    <t>№ 76 от  "20" декабря 2021 года</t>
  </si>
  <si>
    <t xml:space="preserve">Қысқа текстік хабарламалар тарату  (SMS)  </t>
  </si>
  <si>
    <t>172313.750.000001</t>
  </si>
  <si>
    <t>Буклет</t>
  </si>
  <si>
    <t>801019.000.000010</t>
  </si>
  <si>
    <t>Услуги по обеспечению информационной безопасности</t>
  </si>
  <si>
    <t>Набор</t>
  </si>
  <si>
    <t>Упаковка</t>
  </si>
  <si>
    <t>Бутылка</t>
  </si>
  <si>
    <t>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</si>
</sst>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00"/>
    <numFmt numFmtId="167" formatCode="00"/>
    <numFmt numFmtId="168" formatCode="00000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6">
    <xf numFmtId="0" fontId="0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167" fontId="7" fillId="0" borderId="14">
      <alignment horizontal="center" vertical="top" wrapText="1"/>
    </xf>
    <xf numFmtId="1" fontId="7" fillId="0" borderId="0">
      <alignment horizontal="center" vertical="top" wrapText="1"/>
    </xf>
    <xf numFmtId="166" fontId="7" fillId="0" borderId="14">
      <alignment horizontal="center" vertical="top" wrapText="1"/>
    </xf>
    <xf numFmtId="166" fontId="7" fillId="0" borderId="14">
      <alignment horizontal="center" vertical="top" wrapText="1"/>
    </xf>
    <xf numFmtId="166" fontId="7" fillId="0" borderId="14">
      <alignment horizontal="center" vertical="top" wrapText="1"/>
    </xf>
    <xf numFmtId="1" fontId="7" fillId="0" borderId="0">
      <alignment horizontal="center" vertical="top" wrapText="1"/>
    </xf>
    <xf numFmtId="167" fontId="7" fillId="0" borderId="0">
      <alignment horizontal="center" vertical="top" wrapText="1"/>
    </xf>
    <xf numFmtId="166" fontId="7" fillId="0" borderId="0">
      <alignment horizontal="center" vertical="top" wrapText="1"/>
    </xf>
    <xf numFmtId="166" fontId="7" fillId="0" borderId="0">
      <alignment horizontal="center" vertical="top" wrapText="1"/>
    </xf>
    <xf numFmtId="166" fontId="7" fillId="0" borderId="0">
      <alignment horizontal="center" vertical="top" wrapText="1"/>
    </xf>
    <xf numFmtId="0" fontId="7" fillId="0" borderId="0">
      <alignment horizontal="left" vertical="top" wrapText="1"/>
    </xf>
    <xf numFmtId="0" fontId="7" fillId="0" borderId="0">
      <alignment horizontal="left" vertical="top" wrapText="1"/>
    </xf>
    <xf numFmtId="0" fontId="7" fillId="0" borderId="14">
      <alignment horizontal="left" vertical="top"/>
    </xf>
    <xf numFmtId="0" fontId="7" fillId="0" borderId="15">
      <alignment horizontal="center" vertical="top" wrapText="1"/>
    </xf>
    <xf numFmtId="0" fontId="7" fillId="0" borderId="0">
      <alignment horizontal="left" vertical="top"/>
    </xf>
    <xf numFmtId="0" fontId="7" fillId="0" borderId="13">
      <alignment horizontal="left" vertical="top"/>
    </xf>
    <xf numFmtId="0" fontId="11" fillId="4" borderId="14">
      <alignment horizontal="left" vertical="top" wrapText="1"/>
    </xf>
    <xf numFmtId="0" fontId="11" fillId="4" borderId="14">
      <alignment horizontal="left" vertical="top" wrapText="1"/>
    </xf>
    <xf numFmtId="0" fontId="8" fillId="0" borderId="14">
      <alignment horizontal="left" vertical="top" wrapText="1"/>
    </xf>
    <xf numFmtId="0" fontId="7" fillId="0" borderId="14">
      <alignment horizontal="left" vertical="top" wrapText="1"/>
    </xf>
    <xf numFmtId="0" fontId="12" fillId="0" borderId="14">
      <alignment horizontal="left" vertical="top" wrapText="1"/>
    </xf>
    <xf numFmtId="0" fontId="13" fillId="0" borderId="0"/>
    <xf numFmtId="0" fontId="15" fillId="0" borderId="0"/>
    <xf numFmtId="0" fontId="3" fillId="0" borderId="0"/>
    <xf numFmtId="0" fontId="9" fillId="0" borderId="0">
      <alignment horizontal="center" vertical="top"/>
    </xf>
    <xf numFmtId="0" fontId="7" fillId="0" borderId="16">
      <alignment horizontal="center" textRotation="90" wrapText="1"/>
    </xf>
    <xf numFmtId="0" fontId="7" fillId="0" borderId="16">
      <alignment horizontal="center" vertical="center" wrapText="1"/>
    </xf>
    <xf numFmtId="1" fontId="10" fillId="0" borderId="0">
      <alignment horizontal="center" vertical="top" wrapText="1"/>
    </xf>
    <xf numFmtId="167" fontId="10" fillId="0" borderId="14">
      <alignment horizontal="center" vertical="top" wrapText="1"/>
    </xf>
    <xf numFmtId="166" fontId="10" fillId="0" borderId="14">
      <alignment horizontal="center" vertical="top" wrapText="1"/>
    </xf>
    <xf numFmtId="166" fontId="10" fillId="0" borderId="14">
      <alignment horizontal="center" vertical="top" wrapText="1"/>
    </xf>
    <xf numFmtId="166" fontId="10" fillId="0" borderId="14">
      <alignment horizontal="center" vertical="top" wrapText="1"/>
    </xf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165" fontId="3" fillId="0" borderId="0" applyFont="0" applyFill="0" applyBorder="0" applyAlignment="0" applyProtection="0"/>
    <xf numFmtId="0" fontId="3" fillId="0" borderId="0"/>
  </cellStyleXfs>
  <cellXfs count="197">
    <xf numFmtId="0" fontId="0" fillId="0" borderId="0" xfId="0"/>
    <xf numFmtId="0" fontId="17" fillId="0" borderId="0" xfId="0" applyFont="1"/>
    <xf numFmtId="0" fontId="17" fillId="3" borderId="0" xfId="0" applyFont="1" applyFill="1"/>
    <xf numFmtId="0" fontId="17" fillId="3" borderId="0" xfId="0" applyFont="1" applyFill="1" applyAlignment="1">
      <alignment horizontal="center" vertical="center"/>
    </xf>
    <xf numFmtId="0" fontId="17" fillId="5" borderId="0" xfId="0" applyFont="1" applyFill="1"/>
    <xf numFmtId="0" fontId="0" fillId="0" borderId="0" xfId="0" applyBorder="1"/>
    <xf numFmtId="0" fontId="17" fillId="0" borderId="0" xfId="0" applyFont="1" applyFill="1"/>
    <xf numFmtId="49" fontId="20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7" xfId="1" applyFont="1" applyFill="1" applyBorder="1" applyAlignment="1" applyProtection="1">
      <alignment horizontal="center" vertical="center" wrapText="1"/>
      <protection locked="0"/>
    </xf>
    <xf numFmtId="0" fontId="20" fillId="0" borderId="7" xfId="1" applyFont="1" applyFill="1" applyBorder="1" applyAlignment="1" applyProtection="1">
      <alignment horizontal="center" vertical="center"/>
      <protection locked="0"/>
    </xf>
    <xf numFmtId="0" fontId="20" fillId="0" borderId="7" xfId="1" applyFont="1" applyFill="1" applyBorder="1" applyAlignment="1" applyProtection="1">
      <alignment horizontal="center" vertical="center" wrapText="1"/>
      <protection hidden="1"/>
    </xf>
    <xf numFmtId="2" fontId="20" fillId="0" borderId="7" xfId="1" applyNumberFormat="1" applyFont="1" applyFill="1" applyBorder="1" applyAlignment="1" applyProtection="1">
      <alignment horizontal="center" vertical="center"/>
      <protection locked="0"/>
    </xf>
    <xf numFmtId="4" fontId="20" fillId="0" borderId="7" xfId="1" applyNumberFormat="1" applyFont="1" applyFill="1" applyBorder="1" applyAlignment="1" applyProtection="1">
      <alignment horizontal="center" vertical="center"/>
      <protection locked="0"/>
    </xf>
    <xf numFmtId="4" fontId="20" fillId="0" borderId="7" xfId="1" applyNumberFormat="1" applyFont="1" applyFill="1" applyBorder="1" applyAlignment="1" applyProtection="1">
      <alignment horizontal="center" vertical="center"/>
      <protection hidden="1"/>
    </xf>
    <xf numFmtId="49" fontId="20" fillId="0" borderId="7" xfId="1" applyNumberFormat="1" applyFont="1" applyFill="1" applyBorder="1" applyAlignment="1" applyProtection="1">
      <alignment horizontal="center" vertical="center"/>
      <protection locked="0"/>
    </xf>
    <xf numFmtId="0" fontId="20" fillId="0" borderId="10" xfId="1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49" fontId="2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hidden="1"/>
    </xf>
    <xf numFmtId="2" fontId="20" fillId="0" borderId="7" xfId="0" applyNumberFormat="1" applyFont="1" applyFill="1" applyBorder="1" applyAlignment="1" applyProtection="1">
      <alignment horizontal="center" vertical="center"/>
      <protection locked="0"/>
    </xf>
    <xf numFmtId="4" fontId="20" fillId="0" borderId="7" xfId="0" applyNumberFormat="1" applyFont="1" applyFill="1" applyBorder="1" applyAlignment="1" applyProtection="1">
      <alignment horizontal="center" vertical="center"/>
      <protection locked="0"/>
    </xf>
    <xf numFmtId="49" fontId="20" fillId="0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/>
    </xf>
    <xf numFmtId="49" fontId="6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2" applyFont="1" applyFill="1" applyBorder="1" applyAlignment="1" applyProtection="1">
      <alignment horizontal="center" vertical="center" wrapText="1"/>
      <protection locked="0"/>
    </xf>
    <xf numFmtId="49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/>
    <xf numFmtId="0" fontId="20" fillId="0" borderId="9" xfId="1" applyFont="1" applyFill="1" applyBorder="1" applyAlignment="1" applyProtection="1">
      <alignment horizontal="center" vertical="center"/>
      <protection locked="0"/>
    </xf>
    <xf numFmtId="0" fontId="20" fillId="0" borderId="17" xfId="1" applyFont="1" applyFill="1" applyBorder="1" applyAlignment="1" applyProtection="1">
      <alignment horizontal="center" vertical="center"/>
      <protection locked="0"/>
    </xf>
    <xf numFmtId="0" fontId="20" fillId="0" borderId="21" xfId="1" applyFont="1" applyFill="1" applyBorder="1" applyAlignment="1" applyProtection="1">
      <alignment horizontal="center" vertical="center"/>
      <protection locked="0"/>
    </xf>
    <xf numFmtId="4" fontId="20" fillId="3" borderId="7" xfId="1" applyNumberFormat="1" applyFont="1" applyFill="1" applyBorder="1" applyAlignment="1" applyProtection="1">
      <alignment horizontal="center" vertical="center"/>
      <protection locked="0"/>
    </xf>
    <xf numFmtId="49" fontId="20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20" fillId="3" borderId="7" xfId="1" applyFont="1" applyFill="1" applyBorder="1" applyAlignment="1" applyProtection="1">
      <alignment horizontal="center" vertical="center" wrapText="1"/>
      <protection locked="0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4" fillId="2" borderId="22" xfId="2" applyFont="1" applyFill="1" applyBorder="1" applyAlignment="1" applyProtection="1">
      <alignment horizontal="center" vertical="center" wrapText="1"/>
      <protection locked="0"/>
    </xf>
    <xf numFmtId="0" fontId="4" fillId="2" borderId="24" xfId="2" applyFont="1" applyFill="1" applyBorder="1" applyAlignment="1" applyProtection="1">
      <alignment horizontal="center" vertical="center" wrapText="1"/>
      <protection locked="0"/>
    </xf>
    <xf numFmtId="49" fontId="4" fillId="2" borderId="23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4" fillId="2" borderId="7" xfId="2" applyFont="1" applyFill="1" applyBorder="1" applyAlignment="1" applyProtection="1">
      <alignment horizontal="center" vertical="center" wrapText="1"/>
      <protection hidden="1"/>
    </xf>
    <xf numFmtId="1" fontId="4" fillId="2" borderId="7" xfId="2" applyNumberFormat="1" applyFont="1" applyFill="1" applyBorder="1" applyAlignment="1" applyProtection="1">
      <alignment horizontal="center" vertical="center" wrapText="1"/>
      <protection locked="0"/>
    </xf>
    <xf numFmtId="4" fontId="4" fillId="2" borderId="7" xfId="2" applyNumberFormat="1" applyFont="1" applyFill="1" applyBorder="1" applyAlignment="1" applyProtection="1">
      <alignment horizontal="center" vertical="center" wrapText="1"/>
      <protection hidden="1"/>
    </xf>
    <xf numFmtId="4" fontId="4" fillId="2" borderId="7" xfId="2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2" applyNumberFormat="1" applyFont="1" applyFill="1" applyBorder="1" applyAlignment="1" applyProtection="1">
      <alignment horizontal="center" vertical="center" wrapText="1"/>
      <protection locked="0"/>
    </xf>
    <xf numFmtId="0" fontId="20" fillId="0" borderId="25" xfId="1" applyFont="1" applyFill="1" applyBorder="1" applyAlignment="1" applyProtection="1">
      <alignment horizontal="center" vertical="center"/>
      <protection locked="0"/>
    </xf>
    <xf numFmtId="49" fontId="20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0" fillId="3" borderId="18" xfId="1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hidden="1"/>
    </xf>
    <xf numFmtId="2" fontId="20" fillId="0" borderId="18" xfId="0" applyNumberFormat="1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Fill="1" applyBorder="1" applyAlignment="1" applyProtection="1">
      <alignment horizontal="center" vertical="center"/>
      <protection locked="0"/>
    </xf>
    <xf numFmtId="0" fontId="20" fillId="3" borderId="26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>
      <alignment horizontal="center" vertical="center"/>
    </xf>
    <xf numFmtId="0" fontId="20" fillId="0" borderId="18" xfId="0" applyFont="1" applyFill="1" applyBorder="1" applyAlignment="1" applyProtection="1">
      <alignment horizontal="center" vertical="center"/>
      <protection locked="0"/>
    </xf>
    <xf numFmtId="49" fontId="20" fillId="0" borderId="18" xfId="0" applyNumberFormat="1" applyFont="1" applyFill="1" applyBorder="1" applyAlignment="1" applyProtection="1">
      <alignment horizontal="center" vertical="center"/>
      <protection locked="0"/>
    </xf>
    <xf numFmtId="49" fontId="20" fillId="5" borderId="7" xfId="1" applyNumberFormat="1" applyFont="1" applyFill="1" applyBorder="1" applyAlignment="1" applyProtection="1">
      <alignment horizontal="center" vertical="center"/>
      <protection locked="0"/>
    </xf>
    <xf numFmtId="4" fontId="20" fillId="6" borderId="7" xfId="1" applyNumberFormat="1" applyFont="1" applyFill="1" applyBorder="1" applyAlignment="1" applyProtection="1">
      <alignment horizontal="center" vertical="center"/>
      <protection hidden="1"/>
    </xf>
    <xf numFmtId="4" fontId="20" fillId="6" borderId="7" xfId="0" applyNumberFormat="1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/>
    <xf numFmtId="49" fontId="20" fillId="6" borderId="7" xfId="1" applyNumberFormat="1" applyFont="1" applyFill="1" applyBorder="1" applyAlignment="1" applyProtection="1">
      <alignment horizontal="center" vertical="center"/>
      <protection locked="0"/>
    </xf>
    <xf numFmtId="49" fontId="20" fillId="6" borderId="7" xfId="0" applyNumberFormat="1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>
      <alignment horizontal="center" vertical="center"/>
    </xf>
    <xf numFmtId="49" fontId="20" fillId="6" borderId="7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wrapText="1"/>
    </xf>
    <xf numFmtId="49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0" xfId="2" applyFont="1" applyFill="1" applyBorder="1" applyAlignment="1" applyProtection="1">
      <alignment horizontal="center" vertical="center" wrapText="1"/>
      <protection locked="0"/>
    </xf>
    <xf numFmtId="4" fontId="4" fillId="2" borderId="2" xfId="2" applyNumberFormat="1" applyFont="1" applyFill="1" applyBorder="1" applyAlignment="1" applyProtection="1">
      <alignment horizontal="center" vertical="center" wrapText="1"/>
      <protection hidden="1"/>
    </xf>
    <xf numFmtId="4" fontId="4" fillId="2" borderId="4" xfId="2" applyNumberFormat="1" applyFont="1" applyFill="1" applyBorder="1" applyAlignment="1" applyProtection="1">
      <alignment horizontal="center" vertical="center" wrapText="1"/>
      <protection hidden="1"/>
    </xf>
    <xf numFmtId="0" fontId="4" fillId="2" borderId="20" xfId="2" applyFont="1" applyFill="1" applyBorder="1" applyAlignment="1" applyProtection="1">
      <alignment horizontal="center" vertical="center" wrapText="1"/>
      <protection locked="0"/>
    </xf>
    <xf numFmtId="4" fontId="20" fillId="0" borderId="18" xfId="1" applyNumberFormat="1" applyFont="1" applyFill="1" applyBorder="1" applyAlignment="1" applyProtection="1">
      <alignment horizontal="center" vertical="center"/>
      <protection locked="0"/>
    </xf>
    <xf numFmtId="4" fontId="18" fillId="0" borderId="0" xfId="0" applyNumberFormat="1" applyFont="1"/>
    <xf numFmtId="0" fontId="0" fillId="0" borderId="0" xfId="0" applyFont="1"/>
    <xf numFmtId="0" fontId="22" fillId="0" borderId="0" xfId="0" applyFont="1"/>
    <xf numFmtId="0" fontId="24" fillId="0" borderId="0" xfId="0" applyFont="1" applyFill="1" applyBorder="1" applyAlignment="1">
      <alignment horizontal="left" wrapText="1"/>
    </xf>
    <xf numFmtId="0" fontId="24" fillId="0" borderId="0" xfId="0" applyFont="1"/>
    <xf numFmtId="0" fontId="24" fillId="6" borderId="0" xfId="0" applyFont="1" applyFill="1"/>
    <xf numFmtId="49" fontId="25" fillId="0" borderId="7" xfId="0" applyNumberFormat="1" applyFont="1" applyFill="1" applyBorder="1" applyAlignment="1" applyProtection="1">
      <alignment horizontal="left" vertical="center" wrapText="1"/>
      <protection locked="0"/>
    </xf>
    <xf numFmtId="4" fontId="25" fillId="0" borderId="7" xfId="1" applyNumberFormat="1" applyFont="1" applyFill="1" applyBorder="1" applyAlignment="1" applyProtection="1">
      <alignment horizontal="center" vertical="center"/>
      <protection hidden="1"/>
    </xf>
    <xf numFmtId="0" fontId="25" fillId="0" borderId="11" xfId="1" applyFont="1" applyFill="1" applyBorder="1" applyAlignment="1" applyProtection="1">
      <alignment horizontal="center" vertical="center"/>
      <protection locked="0"/>
    </xf>
    <xf numFmtId="4" fontId="25" fillId="0" borderId="12" xfId="1" applyNumberFormat="1" applyFont="1" applyFill="1" applyBorder="1" applyAlignment="1" applyProtection="1">
      <alignment horizontal="center" vertical="center"/>
      <protection hidden="1"/>
    </xf>
    <xf numFmtId="49" fontId="25" fillId="0" borderId="15" xfId="1" applyNumberFormat="1" applyFont="1" applyFill="1" applyBorder="1" applyAlignment="1" applyProtection="1">
      <alignment horizontal="center" vertical="center"/>
      <protection locked="0"/>
    </xf>
    <xf numFmtId="0" fontId="24" fillId="3" borderId="0" xfId="0" applyFont="1" applyFill="1"/>
    <xf numFmtId="49" fontId="25" fillId="0" borderId="12" xfId="1" applyNumberFormat="1" applyFont="1" applyFill="1" applyBorder="1" applyAlignment="1" applyProtection="1">
      <alignment horizontal="left" vertical="center" wrapText="1"/>
      <protection locked="0"/>
    </xf>
    <xf numFmtId="49" fontId="25" fillId="0" borderId="31" xfId="1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/>
    <xf numFmtId="0" fontId="25" fillId="0" borderId="21" xfId="1" applyFont="1" applyFill="1" applyBorder="1" applyAlignment="1" applyProtection="1">
      <alignment horizontal="center" vertical="center"/>
      <protection locked="0"/>
    </xf>
    <xf numFmtId="0" fontId="25" fillId="0" borderId="32" xfId="1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34" xfId="2" applyFont="1" applyFill="1" applyBorder="1" applyAlignment="1" applyProtection="1">
      <alignment horizontal="center" vertical="center" wrapText="1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49" fontId="6" fillId="2" borderId="6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/>
    <xf numFmtId="0" fontId="25" fillId="0" borderId="12" xfId="1" applyFont="1" applyFill="1" applyBorder="1" applyAlignment="1" applyProtection="1">
      <alignment horizontal="center" vertical="center" wrapText="1"/>
      <protection locked="0"/>
    </xf>
    <xf numFmtId="0" fontId="25" fillId="0" borderId="12" xfId="1" applyFont="1" applyFill="1" applyBorder="1" applyAlignment="1" applyProtection="1">
      <alignment horizontal="center" vertical="center" wrapText="1"/>
      <protection hidden="1"/>
    </xf>
    <xf numFmtId="0" fontId="25" fillId="0" borderId="12" xfId="1" applyNumberFormat="1" applyFont="1" applyFill="1" applyBorder="1" applyAlignment="1" applyProtection="1">
      <alignment horizontal="center" vertical="center"/>
      <protection locked="0"/>
    </xf>
    <xf numFmtId="4" fontId="25" fillId="0" borderId="12" xfId="1" applyNumberFormat="1" applyFont="1" applyFill="1" applyBorder="1" applyAlignment="1" applyProtection="1">
      <alignment horizontal="center" vertical="center"/>
      <protection locked="0"/>
    </xf>
    <xf numFmtId="0" fontId="25" fillId="0" borderId="7" xfId="1" applyFont="1" applyFill="1" applyBorder="1" applyAlignment="1" applyProtection="1">
      <alignment horizontal="center" vertical="center" wrapText="1"/>
      <protection locked="0"/>
    </xf>
    <xf numFmtId="0" fontId="25" fillId="0" borderId="7" xfId="1" applyFont="1" applyFill="1" applyBorder="1" applyAlignment="1" applyProtection="1">
      <alignment horizontal="center" vertical="center" wrapText="1"/>
      <protection hidden="1"/>
    </xf>
    <xf numFmtId="0" fontId="25" fillId="0" borderId="7" xfId="1" applyNumberFormat="1" applyFont="1" applyFill="1" applyBorder="1" applyAlignment="1" applyProtection="1">
      <alignment horizontal="center" vertical="center"/>
      <protection locked="0"/>
    </xf>
    <xf numFmtId="0" fontId="25" fillId="0" borderId="7" xfId="73" applyFont="1" applyFill="1" applyBorder="1" applyAlignment="1" applyProtection="1">
      <alignment horizontal="center" vertical="center" wrapText="1"/>
      <protection hidden="1"/>
    </xf>
    <xf numFmtId="4" fontId="25" fillId="0" borderId="7" xfId="73" applyNumberFormat="1" applyFont="1" applyFill="1" applyBorder="1" applyAlignment="1" applyProtection="1">
      <alignment horizontal="center" vertical="center"/>
      <protection locked="0"/>
    </xf>
    <xf numFmtId="49" fontId="25" fillId="0" borderId="7" xfId="0" applyNumberFormat="1" applyFont="1" applyBorder="1" applyAlignment="1" applyProtection="1">
      <alignment horizontal="center" vertical="center"/>
      <protection locked="0"/>
    </xf>
    <xf numFmtId="168" fontId="26" fillId="0" borderId="7" xfId="0" applyNumberFormat="1" applyFont="1" applyBorder="1" applyAlignment="1" applyProtection="1">
      <alignment horizontal="center" vertical="center" wrapText="1"/>
      <protection hidden="1"/>
    </xf>
    <xf numFmtId="0" fontId="25" fillId="0" borderId="1" xfId="1" applyFont="1" applyFill="1" applyBorder="1" applyAlignment="1" applyProtection="1">
      <alignment horizontal="center" vertical="center"/>
      <protection locked="0"/>
    </xf>
    <xf numFmtId="49" fontId="25" fillId="0" borderId="2" xfId="1" applyNumberFormat="1" applyFont="1" applyFill="1" applyBorder="1" applyAlignment="1" applyProtection="1">
      <alignment horizontal="left" vertical="center" wrapText="1"/>
      <protection locked="0"/>
    </xf>
    <xf numFmtId="0" fontId="25" fillId="0" borderId="36" xfId="1" applyFont="1" applyFill="1" applyBorder="1" applyAlignment="1" applyProtection="1">
      <alignment horizontal="center" vertical="center"/>
      <protection locked="0"/>
    </xf>
    <xf numFmtId="49" fontId="25" fillId="0" borderId="2" xfId="0" applyNumberFormat="1" applyFont="1" applyBorder="1" applyAlignment="1" applyProtection="1">
      <alignment horizontal="center" vertical="center"/>
      <protection locked="0"/>
    </xf>
    <xf numFmtId="168" fontId="26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2" xfId="1" applyFont="1" applyFill="1" applyBorder="1" applyAlignment="1" applyProtection="1">
      <alignment horizontal="center" vertical="center" wrapText="1"/>
      <protection locked="0"/>
    </xf>
    <xf numFmtId="0" fontId="25" fillId="0" borderId="2" xfId="1" applyFont="1" applyFill="1" applyBorder="1" applyAlignment="1" applyProtection="1">
      <alignment horizontal="center" vertical="center" wrapText="1"/>
      <protection hidden="1"/>
    </xf>
    <xf numFmtId="0" fontId="25" fillId="0" borderId="2" xfId="1" applyNumberFormat="1" applyFont="1" applyFill="1" applyBorder="1" applyAlignment="1" applyProtection="1">
      <alignment horizontal="center" vertical="center"/>
      <protection locked="0"/>
    </xf>
    <xf numFmtId="4" fontId="25" fillId="0" borderId="2" xfId="1" applyNumberFormat="1" applyFont="1" applyFill="1" applyBorder="1" applyAlignment="1" applyProtection="1">
      <alignment horizontal="center" vertical="center"/>
      <protection locked="0"/>
    </xf>
    <xf numFmtId="4" fontId="25" fillId="0" borderId="2" xfId="1" applyNumberFormat="1" applyFont="1" applyFill="1" applyBorder="1" applyAlignment="1" applyProtection="1">
      <alignment horizontal="center" vertical="center"/>
      <protection hidden="1"/>
    </xf>
    <xf numFmtId="49" fontId="25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/>
    <xf numFmtId="0" fontId="24" fillId="0" borderId="3" xfId="0" applyFont="1" applyFill="1" applyBorder="1"/>
    <xf numFmtId="0" fontId="22" fillId="0" borderId="0" xfId="0" applyFont="1" applyFill="1"/>
    <xf numFmtId="0" fontId="0" fillId="3" borderId="0" xfId="0" applyFont="1" applyFill="1"/>
    <xf numFmtId="0" fontId="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49" fontId="25" fillId="0" borderId="12" xfId="0" applyNumberFormat="1" applyFont="1" applyBorder="1" applyAlignment="1" applyProtection="1">
      <alignment horizontal="center" vertical="center"/>
      <protection locked="0"/>
    </xf>
    <xf numFmtId="168" fontId="26" fillId="3" borderId="12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12" xfId="0" applyFont="1" applyFill="1" applyBorder="1"/>
    <xf numFmtId="0" fontId="24" fillId="0" borderId="38" xfId="0" applyFont="1" applyFill="1" applyBorder="1"/>
    <xf numFmtId="49" fontId="25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25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2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7" xfId="75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wrapText="1"/>
    </xf>
    <xf numFmtId="4" fontId="25" fillId="3" borderId="12" xfId="1" applyNumberFormat="1" applyFont="1" applyFill="1" applyBorder="1" applyAlignment="1" applyProtection="1">
      <alignment horizontal="center" vertical="center"/>
      <protection locked="0"/>
    </xf>
    <xf numFmtId="4" fontId="25" fillId="3" borderId="12" xfId="1" applyNumberFormat="1" applyFont="1" applyFill="1" applyBorder="1" applyAlignment="1" applyProtection="1">
      <alignment horizontal="center" vertical="center"/>
      <protection hidden="1"/>
    </xf>
    <xf numFmtId="49" fontId="25" fillId="3" borderId="15" xfId="1" applyNumberFormat="1" applyFont="1" applyFill="1" applyBorder="1" applyAlignment="1" applyProtection="1">
      <alignment horizontal="center" vertical="center"/>
      <protection locked="0"/>
    </xf>
    <xf numFmtId="0" fontId="25" fillId="3" borderId="12" xfId="1" applyNumberFormat="1" applyFont="1" applyFill="1" applyBorder="1" applyAlignment="1" applyProtection="1">
      <alignment horizontal="center" vertical="center"/>
      <protection locked="0"/>
    </xf>
    <xf numFmtId="49" fontId="25" fillId="3" borderId="12" xfId="1" applyNumberFormat="1" applyFont="1" applyFill="1" applyBorder="1" applyAlignment="1" applyProtection="1">
      <alignment horizontal="center" vertical="center" wrapText="1"/>
      <protection locked="0"/>
    </xf>
    <xf numFmtId="4" fontId="23" fillId="3" borderId="7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49" fontId="25" fillId="0" borderId="12" xfId="1" applyNumberFormat="1" applyFont="1" applyFill="1" applyBorder="1" applyAlignment="1" applyProtection="1">
      <alignment horizontal="center" vertical="top" wrapText="1"/>
      <protection locked="0"/>
    </xf>
    <xf numFmtId="49" fontId="25" fillId="3" borderId="12" xfId="1" applyNumberFormat="1" applyFont="1" applyFill="1" applyBorder="1" applyAlignment="1" applyProtection="1">
      <alignment horizontal="center" vertical="top" wrapText="1"/>
      <protection locked="0"/>
    </xf>
    <xf numFmtId="0" fontId="25" fillId="3" borderId="12" xfId="1" applyFont="1" applyFill="1" applyBorder="1" applyAlignment="1" applyProtection="1">
      <alignment horizontal="center" vertical="center" wrapText="1"/>
      <protection locked="0"/>
    </xf>
    <xf numFmtId="0" fontId="25" fillId="3" borderId="12" xfId="1" applyFont="1" applyFill="1" applyBorder="1" applyAlignment="1" applyProtection="1">
      <alignment horizontal="center" vertical="center" wrapText="1"/>
      <protection hidden="1"/>
    </xf>
    <xf numFmtId="49" fontId="25" fillId="3" borderId="15" xfId="1" applyNumberFormat="1" applyFont="1" applyFill="1" applyBorder="1" applyAlignment="1" applyProtection="1">
      <alignment horizontal="center" vertical="center" wrapText="1"/>
      <protection locked="0"/>
    </xf>
    <xf numFmtId="4" fontId="23" fillId="3" borderId="12" xfId="0" applyNumberFormat="1" applyFont="1" applyFill="1" applyBorder="1" applyAlignment="1">
      <alignment horizontal="center" vertical="center"/>
    </xf>
    <xf numFmtId="0" fontId="25" fillId="0" borderId="9" xfId="1" applyFont="1" applyFill="1" applyBorder="1" applyAlignment="1" applyProtection="1">
      <alignment horizontal="center" vertical="center"/>
      <protection locked="0"/>
    </xf>
    <xf numFmtId="49" fontId="25" fillId="0" borderId="15" xfId="1" applyNumberFormat="1" applyFont="1" applyFill="1" applyBorder="1" applyAlignment="1" applyProtection="1">
      <alignment horizontal="left" vertical="center" wrapText="1"/>
      <protection locked="0"/>
    </xf>
    <xf numFmtId="0" fontId="25" fillId="0" borderId="21" xfId="1" applyFont="1" applyFill="1" applyBorder="1" applyAlignment="1" applyProtection="1">
      <alignment horizontal="center" vertical="center" wrapText="1"/>
      <protection locked="0"/>
    </xf>
    <xf numFmtId="0" fontId="27" fillId="0" borderId="7" xfId="0" applyFont="1" applyFill="1" applyBorder="1" applyAlignment="1">
      <alignment horizontal="center" vertical="center" wrapText="1"/>
    </xf>
    <xf numFmtId="49" fontId="25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49" fontId="4" fillId="2" borderId="2" xfId="2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2" applyNumberFormat="1" applyFont="1" applyFill="1" applyBorder="1" applyAlignment="1" applyProtection="1">
      <alignment horizontal="center" vertical="center" wrapText="1"/>
      <protection locked="0"/>
    </xf>
    <xf numFmtId="1" fontId="4" fillId="2" borderId="3" xfId="2" applyNumberFormat="1" applyFont="1" applyFill="1" applyBorder="1" applyAlignment="1" applyProtection="1">
      <alignment horizontal="center" vertical="center" wrapText="1"/>
      <protection locked="0"/>
    </xf>
    <xf numFmtId="1" fontId="4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49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>
      <alignment wrapText="1"/>
    </xf>
    <xf numFmtId="4" fontId="4" fillId="2" borderId="2" xfId="2" applyNumberFormat="1" applyFont="1" applyFill="1" applyBorder="1" applyAlignment="1" applyProtection="1">
      <alignment horizontal="center" vertical="center" wrapText="1"/>
      <protection hidden="1"/>
    </xf>
    <xf numFmtId="4" fontId="4" fillId="2" borderId="4" xfId="2" applyNumberFormat="1" applyFont="1" applyFill="1" applyBorder="1" applyAlignment="1" applyProtection="1">
      <alignment horizontal="center" vertical="center" wrapText="1"/>
      <protection hidden="1"/>
    </xf>
    <xf numFmtId="4" fontId="4" fillId="2" borderId="2" xfId="2" applyNumberFormat="1" applyFont="1" applyFill="1" applyBorder="1" applyAlignment="1" applyProtection="1">
      <alignment horizontal="center" vertical="center" wrapText="1"/>
      <protection locked="0"/>
    </xf>
    <xf numFmtId="4" fontId="4" fillId="2" borderId="4" xfId="2" applyNumberFormat="1" applyFont="1" applyFill="1" applyBorder="1" applyAlignment="1" applyProtection="1">
      <alignment horizontal="center" vertical="center" wrapText="1"/>
      <protection locked="0"/>
    </xf>
    <xf numFmtId="1" fontId="4" fillId="2" borderId="2" xfId="2" applyNumberFormat="1" applyFont="1" applyFill="1" applyBorder="1" applyAlignment="1" applyProtection="1">
      <alignment horizontal="center" vertical="center" wrapText="1"/>
      <protection locked="0"/>
    </xf>
    <xf numFmtId="1" fontId="4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NumberFormat="1" applyFont="1" applyAlignment="1" applyProtection="1">
      <alignment horizontal="center" wrapText="1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17" xfId="2" applyFont="1" applyFill="1" applyBorder="1" applyAlignment="1" applyProtection="1">
      <alignment horizontal="center" vertical="center" wrapText="1"/>
      <protection locked="0"/>
    </xf>
    <xf numFmtId="0" fontId="4" fillId="2" borderId="19" xfId="2" applyFont="1" applyFill="1" applyBorder="1" applyAlignment="1" applyProtection="1">
      <alignment horizontal="center" vertical="center" wrapText="1"/>
      <protection locked="0"/>
    </xf>
    <xf numFmtId="0" fontId="4" fillId="2" borderId="18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hidden="1"/>
    </xf>
    <xf numFmtId="0" fontId="4" fillId="2" borderId="4" xfId="2" applyFont="1" applyFill="1" applyBorder="1" applyAlignment="1" applyProtection="1">
      <alignment horizontal="center" vertical="center" wrapText="1"/>
      <protection hidden="1"/>
    </xf>
    <xf numFmtId="49" fontId="6" fillId="2" borderId="27" xfId="2" applyNumberFormat="1" applyFont="1" applyFill="1" applyBorder="1" applyAlignment="1" applyProtection="1">
      <alignment horizontal="center" vertical="center" wrapText="1"/>
      <protection locked="0"/>
    </xf>
    <xf numFmtId="49" fontId="6" fillId="2" borderId="2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NumberFormat="1" applyFont="1" applyAlignment="1" applyProtection="1">
      <alignment horizontal="center" wrapText="1"/>
      <protection locked="0"/>
    </xf>
    <xf numFmtId="0" fontId="0" fillId="0" borderId="0" xfId="0" applyFont="1" applyAlignment="1">
      <alignment wrapText="1"/>
    </xf>
    <xf numFmtId="0" fontId="6" fillId="2" borderId="27" xfId="2" applyFont="1" applyFill="1" applyBorder="1" applyAlignment="1" applyProtection="1">
      <alignment horizontal="center" vertical="center" wrapText="1"/>
      <protection locked="0"/>
    </xf>
    <xf numFmtId="0" fontId="6" fillId="2" borderId="28" xfId="2" applyFont="1" applyFill="1" applyBorder="1" applyAlignment="1" applyProtection="1">
      <alignment horizontal="center" vertical="center" wrapText="1"/>
      <protection locked="0"/>
    </xf>
    <xf numFmtId="0" fontId="6" fillId="2" borderId="33" xfId="2" applyFont="1" applyFill="1" applyBorder="1" applyAlignment="1" applyProtection="1">
      <alignment horizontal="center" vertical="center" wrapText="1"/>
      <protection locked="0"/>
    </xf>
    <xf numFmtId="0" fontId="6" fillId="2" borderId="35" xfId="2" applyFont="1" applyFill="1" applyBorder="1" applyAlignment="1" applyProtection="1">
      <alignment horizontal="center" vertical="center" wrapText="1"/>
      <protection locked="0"/>
    </xf>
    <xf numFmtId="0" fontId="6" fillId="2" borderId="29" xfId="2" applyFont="1" applyFill="1" applyBorder="1" applyAlignment="1" applyProtection="1">
      <alignment horizontal="center" vertical="center" wrapText="1"/>
      <protection locked="0"/>
    </xf>
    <xf numFmtId="0" fontId="0" fillId="0" borderId="30" xfId="0" applyFont="1" applyBorder="1" applyAlignment="1">
      <alignment horizontal="center" vertical="center" wrapText="1"/>
    </xf>
    <xf numFmtId="0" fontId="6" fillId="2" borderId="29" xfId="2" applyFont="1" applyFill="1" applyBorder="1" applyAlignment="1" applyProtection="1">
      <alignment horizontal="center" vertical="center" wrapText="1"/>
      <protection hidden="1"/>
    </xf>
    <xf numFmtId="0" fontId="6" fillId="2" borderId="30" xfId="2" applyFont="1" applyFill="1" applyBorder="1" applyAlignment="1" applyProtection="1">
      <alignment horizontal="center" vertical="center" wrapText="1"/>
      <protection hidden="1"/>
    </xf>
    <xf numFmtId="1" fontId="6" fillId="2" borderId="27" xfId="2" applyNumberFormat="1" applyFont="1" applyFill="1" applyBorder="1" applyAlignment="1" applyProtection="1">
      <alignment horizontal="center" vertical="center" wrapText="1"/>
      <protection locked="0"/>
    </xf>
    <xf numFmtId="1" fontId="6" fillId="2" borderId="28" xfId="2" applyNumberFormat="1" applyFont="1" applyFill="1" applyBorder="1" applyAlignment="1" applyProtection="1">
      <alignment horizontal="center" vertical="center" wrapText="1"/>
      <protection locked="0"/>
    </xf>
    <xf numFmtId="1" fontId="6" fillId="2" borderId="29" xfId="2" applyNumberFormat="1" applyFont="1" applyFill="1" applyBorder="1" applyAlignment="1" applyProtection="1">
      <alignment horizontal="center" vertical="center" wrapText="1"/>
      <protection locked="0"/>
    </xf>
    <xf numFmtId="1" fontId="6" fillId="2" borderId="30" xfId="2" applyNumberFormat="1" applyFont="1" applyFill="1" applyBorder="1" applyAlignment="1" applyProtection="1">
      <alignment horizontal="center" vertical="center" wrapText="1"/>
      <protection locked="0"/>
    </xf>
    <xf numFmtId="0" fontId="6" fillId="2" borderId="30" xfId="2" applyFont="1" applyFill="1" applyBorder="1" applyAlignment="1" applyProtection="1">
      <alignment horizontal="center" vertical="center" wrapText="1"/>
      <protection locked="0"/>
    </xf>
    <xf numFmtId="0" fontId="0" fillId="0" borderId="28" xfId="0" applyFont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4" fontId="6" fillId="2" borderId="27" xfId="2" applyNumberFormat="1" applyFont="1" applyFill="1" applyBorder="1" applyAlignment="1" applyProtection="1">
      <alignment horizontal="center" vertical="center" wrapText="1"/>
      <protection hidden="1"/>
    </xf>
    <xf numFmtId="4" fontId="6" fillId="2" borderId="28" xfId="2" applyNumberFormat="1" applyFont="1" applyFill="1" applyBorder="1" applyAlignment="1" applyProtection="1">
      <alignment horizontal="center" vertical="center" wrapText="1"/>
      <protection hidden="1"/>
    </xf>
  </cellXfs>
  <cellStyles count="76">
    <cellStyle name="Cell1" xfId="5"/>
    <cellStyle name="Cell2" xfId="4"/>
    <cellStyle name="Cell3" xfId="6"/>
    <cellStyle name="Cell4" xfId="7"/>
    <cellStyle name="Cell5" xfId="8"/>
    <cellStyle name="Column1" xfId="9"/>
    <cellStyle name="Column2" xfId="10"/>
    <cellStyle name="Column3" xfId="11"/>
    <cellStyle name="Column4" xfId="12"/>
    <cellStyle name="Column5" xfId="13"/>
    <cellStyle name="Column7" xfId="14"/>
    <cellStyle name="Data" xfId="15"/>
    <cellStyle name="Heading1" xfId="16"/>
    <cellStyle name="Heading2" xfId="17"/>
    <cellStyle name="Heading3" xfId="18"/>
    <cellStyle name="Heading4" xfId="19"/>
    <cellStyle name="Name1" xfId="20"/>
    <cellStyle name="Name2" xfId="21"/>
    <cellStyle name="Name3" xfId="22"/>
    <cellStyle name="Name4" xfId="23"/>
    <cellStyle name="Name5" xfId="24"/>
    <cellStyle name="Normal 5" xfId="25"/>
    <cellStyle name="Normal 6" xfId="26"/>
    <cellStyle name="Normal_формы ПР утвержденные" xfId="27"/>
    <cellStyle name="Title1" xfId="28"/>
    <cellStyle name="TitleCol1" xfId="29"/>
    <cellStyle name="TitleCol2" xfId="30"/>
    <cellStyle name="White1" xfId="31"/>
    <cellStyle name="White2" xfId="32"/>
    <cellStyle name="White3" xfId="33"/>
    <cellStyle name="White4" xfId="34"/>
    <cellStyle name="White5" xfId="35"/>
    <cellStyle name="Денежный 2" xfId="67"/>
    <cellStyle name="КАНДАГАЧ тел3-33-96" xfId="36"/>
    <cellStyle name="Обычный" xfId="0" builtinId="0"/>
    <cellStyle name="Обычный 10" xfId="37"/>
    <cellStyle name="Обычный 11" xfId="38"/>
    <cellStyle name="Обычный 12" xfId="39"/>
    <cellStyle name="Обычный 14" xfId="40"/>
    <cellStyle name="Обычный 15" xfId="41"/>
    <cellStyle name="Обычный 16" xfId="42"/>
    <cellStyle name="Обычный 17" xfId="43"/>
    <cellStyle name="Обычный 18" xfId="44"/>
    <cellStyle name="Обычный 19" xfId="45"/>
    <cellStyle name="Обычный 2" xfId="2"/>
    <cellStyle name="Обычный 2 2" xfId="46"/>
    <cellStyle name="Обычный 20" xfId="47"/>
    <cellStyle name="Обычный 24" xfId="48"/>
    <cellStyle name="Обычный 26" xfId="49"/>
    <cellStyle name="Обычный 26 2" xfId="50"/>
    <cellStyle name="Обычный 3" xfId="1"/>
    <cellStyle name="Обычный 3 2" xfId="51"/>
    <cellStyle name="Обычный 3 3" xfId="73"/>
    <cellStyle name="Обычный 3 4" xfId="52"/>
    <cellStyle name="Обычный 32" xfId="53"/>
    <cellStyle name="Обычный 33" xfId="54"/>
    <cellStyle name="Обычный 34" xfId="55"/>
    <cellStyle name="Обычный 35" xfId="56"/>
    <cellStyle name="Обычный 4" xfId="57"/>
    <cellStyle name="Обычный 4 5" xfId="58"/>
    <cellStyle name="Обычный 5" xfId="72"/>
    <cellStyle name="Обычный 7" xfId="59"/>
    <cellStyle name="Обычный 7 3" xfId="75"/>
    <cellStyle name="Обычный 7 6" xfId="60"/>
    <cellStyle name="Обычный 7 7" xfId="61"/>
    <cellStyle name="Обычный 8" xfId="62"/>
    <cellStyle name="Обычный 9 8" xfId="63"/>
    <cellStyle name="Обычный 9 9" xfId="64"/>
    <cellStyle name="Процентный 2" xfId="69"/>
    <cellStyle name="Процентный 3" xfId="68"/>
    <cellStyle name="Стиль 1" xfId="65"/>
    <cellStyle name="Стиль 1 2" xfId="66"/>
    <cellStyle name="Финансовый 2" xfId="3"/>
    <cellStyle name="Финансовый 2 2" xfId="70"/>
    <cellStyle name="Финансовый 3" xfId="71"/>
    <cellStyle name="Финансовый 4" xfId="74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/AppData/Local/Microsoft/Windows/Temporary%20Internet%20Files/Content.Outlook/VXEMQXNN/&#1050;&#1086;&#1087;&#1080;&#1103;%20&#1064;&#1072;&#1073;&#1083;&#1086;&#1085;%20&#1087;&#1083;&#1072;&#1085;&#1072;%20&#1043;&#1047;_ru_v47_2013-2014%20&#1075;&#1086;&#1076;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2\AppData\Local\Microsoft\Windows\Temporary%20Internet%20Files\Content.Outlook\VXEMQXNN\&#1050;&#1086;&#1087;&#1080;&#1103;%20&#1064;&#1072;&#1073;&#1083;&#1086;&#1085;%20&#1087;&#1083;&#1072;&#1085;&#1072;%20&#1043;&#1047;_ru_v47_2013-2014%20&#1075;&#1086;&#1076;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ay.baltabekov/Downloads/&#1055;&#1047;%20&#1050;&#1060;&#1043;&#1044;%20&#1085;&#1072;%202021%20&#1075;.%20&#1076;&#1083;&#1103;%20&#1087;&#1086;&#1088;&#1090;&#1072;&#1083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>
        <row r="1">
          <cell r="A1" t="str">
            <v>Способ</v>
          </cell>
        </row>
        <row r="2">
          <cell r="A2" t="str">
            <v>06 Из одного источника</v>
          </cell>
        </row>
        <row r="3">
          <cell r="A3" t="str">
            <v>06 Из одного источника</v>
          </cell>
        </row>
        <row r="4">
          <cell r="A4" t="str">
            <v>07 Из одного источника посредством электронных закупок</v>
          </cell>
        </row>
        <row r="5">
          <cell r="A5" t="str">
            <v>07 Из одного источника посредством электронных закупок</v>
          </cell>
        </row>
        <row r="6">
          <cell r="A6" t="str">
            <v>12 Без применения норм Закона (статья 4 Закона «О государственных закупках»)</v>
          </cell>
        </row>
        <row r="7">
          <cell r="A7" t="str">
            <v>12 Без применения норм Закона (статья 4 Закона «О государственных закупках»)</v>
          </cell>
        </row>
        <row r="8">
          <cell r="A8" t="str">
            <v>12 Без применения норм Закона (статья 4 Закона «О государственных закупках»)</v>
          </cell>
        </row>
        <row r="9">
          <cell r="A9" t="str">
            <v>12 Без применения норм Закона (статья 4 Закона «О государственных закупках»)</v>
          </cell>
        </row>
        <row r="10">
          <cell r="A10" t="str">
            <v>12 Без применения норм Закона (статья 4 Закона «О государственных закупках»)</v>
          </cell>
        </row>
        <row r="11">
          <cell r="A11" t="str">
            <v>12 Без применения норм Закона (статья 4 Закона «О государственных закупках»)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12 Без применения норм Закона (статья 4 Закона «О государственных закупках»)</v>
          </cell>
        </row>
        <row r="14">
          <cell r="A14" t="str">
            <v>12 Без применения норм Закона (статья 4 Закона «О государственных закупках»)</v>
          </cell>
        </row>
        <row r="15">
          <cell r="A15" t="str">
            <v>12 Без применения норм Закона (статья 4 Закона «О государственных закупках»)</v>
          </cell>
        </row>
        <row r="16">
          <cell r="A16" t="str">
            <v>12 Без применения норм Закона (статья 4 Закона «О государственных закупках»)</v>
          </cell>
        </row>
        <row r="17">
          <cell r="A17" t="str">
            <v>12 Без применения норм Закона (статья 4 Закона «О государственных закупках»)</v>
          </cell>
        </row>
        <row r="18">
          <cell r="A18" t="str">
            <v>12 Без применения норм Закона (статья 4 Закона «О государственных закупках»)</v>
          </cell>
        </row>
        <row r="19">
          <cell r="A19" t="str">
            <v>12 Без применения норм Закона (статья 4 Закона «О государственных закупках»)</v>
          </cell>
        </row>
        <row r="20">
          <cell r="A20" t="str">
            <v>12 Без применения норм Закона (статья 4 Закона «О государственных закупках»)</v>
          </cell>
        </row>
        <row r="21">
          <cell r="A21" t="str">
            <v>12 Без применения норм Закона (статья 4 Закона «О государственных закупках»)</v>
          </cell>
        </row>
        <row r="22">
          <cell r="A22" t="str">
            <v>12 Без применения норм Закона (статья 4 Закона «О государственных закупках»)</v>
          </cell>
        </row>
        <row r="23">
          <cell r="A23" t="str">
            <v>12 Без применения норм Закона (статья 4 Закона «О государственных закупках»)</v>
          </cell>
        </row>
        <row r="24">
          <cell r="A24" t="str">
            <v>12 Без применения норм Закона (статья 4 Закона «О государственных закупках»)</v>
          </cell>
        </row>
        <row r="25">
          <cell r="A25" t="str">
            <v>12 Без применения норм Закона (статья 4 Закона «О государственных закупках»)</v>
          </cell>
        </row>
        <row r="26">
          <cell r="A26" t="str">
            <v>12 Без применения норм Закона (статья 4 Закона «О государственных закупках»)</v>
          </cell>
        </row>
        <row r="27">
          <cell r="A27" t="str">
            <v>12 Без применения норм Закона (статья 4 Закона «О государственных закупках»)</v>
          </cell>
        </row>
        <row r="28">
          <cell r="A28" t="str">
            <v>12 Без применения норм Закона (статья 4 Закона «О государственных закупках»)</v>
          </cell>
        </row>
        <row r="29">
          <cell r="A29" t="str">
            <v>12 Без применения норм Закона (статья 4 Закона «О государственных закупках»)</v>
          </cell>
        </row>
        <row r="30">
          <cell r="A30" t="str">
            <v>12 Без применения норм Закона (статья 4 Закона «О государственных закупках»)</v>
          </cell>
        </row>
        <row r="31">
          <cell r="A31" t="str">
            <v>12 Без применения норм Закона (статья 4 Закона «О государственных закупках»)</v>
          </cell>
        </row>
        <row r="32">
          <cell r="A32" t="str">
            <v>12 Без применения норм Закона (статья 4 Закона «О государственных закупках»)</v>
          </cell>
        </row>
        <row r="33">
          <cell r="A33" t="str">
            <v>12 Без применения норм Закона (статья 4 Закона «О государственных закупках»)</v>
          </cell>
        </row>
        <row r="34">
          <cell r="A34" t="str">
            <v>12 Без применения норм Закона (статья 4 Закона «О государственных закупках»)</v>
          </cell>
        </row>
        <row r="35">
          <cell r="A35" t="str">
            <v>12 Без применения норм Закона (статья 4 Закона «О государственных закупках»)</v>
          </cell>
        </row>
        <row r="36">
          <cell r="A36" t="str">
            <v>12 Без применения норм Закона (статья 4 Закона «О государственных закупках»)</v>
          </cell>
        </row>
        <row r="37">
          <cell r="A37" t="str">
            <v>12 Без применения норм Закона (статья 4 Закона «О государственных закупках»)</v>
          </cell>
        </row>
        <row r="38">
          <cell r="A38" t="str">
            <v>12 Без применения норм Закона (статья 4 Закона «О государственных закупках»)</v>
          </cell>
        </row>
        <row r="39">
          <cell r="A39" t="str">
            <v>12 Без применения норм Закона (статья 4 Закона «О государственных закупках»)</v>
          </cell>
        </row>
        <row r="40">
          <cell r="A40" t="str">
            <v>12 Без применения норм Закона (статья 4 Закона «О государственных закупках»)</v>
          </cell>
        </row>
        <row r="41">
          <cell r="A41" t="str">
            <v>12 Без применения норм Закона (статья 4 Закона «О государственных закупках»)</v>
          </cell>
        </row>
        <row r="42">
          <cell r="A42" t="str">
            <v>12 Без применения норм Закона (статья 4 Закона «О государственных закупках»)</v>
          </cell>
        </row>
        <row r="43">
          <cell r="A43" t="str">
            <v>12 Без применения норм Закона (статья 4 Закона «О государственных закупках»)</v>
          </cell>
        </row>
        <row r="44">
          <cell r="A44" t="str">
            <v>12 Без применения норм Закона (статья 4 Закона «О государственных закупках»)</v>
          </cell>
        </row>
        <row r="45">
          <cell r="A45" t="str">
            <v>12 Без применения норм Закона (статья 4 Закона «О государственных закупках»)</v>
          </cell>
        </row>
        <row r="46">
          <cell r="A46" t="str">
            <v>12 Без применения норм Закона (статья 4 Закона «О государственных закупках»)</v>
          </cell>
        </row>
        <row r="47">
          <cell r="A47" t="str">
            <v>12 Без применения норм Закона (статья 4 Закона «О государственных закупках»)</v>
          </cell>
        </row>
        <row r="48">
          <cell r="A48" t="str">
            <v>12 Без применения норм Закона (статья 4 Закона «О государственных закупках»)</v>
          </cell>
        </row>
        <row r="49">
          <cell r="A49" t="str">
            <v>12 Без применения норм Закона (статья 4 Закона «О государственных закупках»)</v>
          </cell>
        </row>
        <row r="50">
          <cell r="A50" t="str">
            <v>12 Без применения норм Закона (статья 4 Закона «О государственных закупках»)</v>
          </cell>
        </row>
        <row r="51">
          <cell r="A51" t="str">
            <v>12 Без применения норм Закона (статья 4 Закона «О государственных закупках»)</v>
          </cell>
        </row>
        <row r="52">
          <cell r="A52" t="str">
            <v>12 Без применения норм Закона (статья 4 Закона «О государственных закупках»)</v>
          </cell>
        </row>
        <row r="53">
          <cell r="A53" t="str">
            <v>12 Без применения норм Закона (статья 4 Закона «О государственных закупках»)</v>
          </cell>
        </row>
        <row r="54">
          <cell r="A54" t="str">
            <v>12 Без применения норм Закона (статья 4 Закона «О государственных закупках»)</v>
          </cell>
        </row>
        <row r="55">
          <cell r="A55" t="str">
            <v>12 Без применения норм Закона (статья 4 Закона «О государственных закупках»)</v>
          </cell>
        </row>
        <row r="56">
          <cell r="A56" t="str">
            <v>12 Без применения норм Закона (статья 4 Закона «О государственных закупках»)</v>
          </cell>
        </row>
        <row r="57">
          <cell r="A57" t="str">
            <v>12 Без применения норм Закона (статья 4 Закона «О государственных закупках»)</v>
          </cell>
        </row>
        <row r="58">
          <cell r="A58" t="str">
            <v>12 Без применения норм Закона (статья 4 Закона «О государственных закупках»)</v>
          </cell>
        </row>
        <row r="59">
          <cell r="A59" t="str">
            <v>12 Без применения норм Закона (статья 4 Закона «О государственных закупках»)</v>
          </cell>
        </row>
        <row r="60">
          <cell r="A60" t="str">
            <v>12 Без применения норм Закона (статья 4 Закона «О государственных закупках»)</v>
          </cell>
        </row>
        <row r="61">
          <cell r="A61" t="str">
            <v>12 Без применения норм Закона (статья 4 Закона «О государственных закупках»)</v>
          </cell>
        </row>
        <row r="62">
          <cell r="A62" t="str">
            <v>12 Без применения норм Закона (статья 4 Закона «О государственных закупках»)</v>
          </cell>
        </row>
        <row r="63">
          <cell r="A63" t="str">
            <v>12 Без применения норм Закона (статья 4 Закона «О государственных закупках»)</v>
          </cell>
        </row>
        <row r="64">
          <cell r="A64" t="str">
            <v>12 Без применения норм Закона (статья 4 Закона «О государственных закупках»)</v>
          </cell>
        </row>
        <row r="65">
          <cell r="A65" t="str">
            <v>12 Без применения норм Закона (статья 4 Закона «О государственных закупках»)</v>
          </cell>
        </row>
        <row r="66">
          <cell r="A66" t="str">
            <v>12 Без применения норм Закона (статья 4 Закона «О государственных закупках»)</v>
          </cell>
        </row>
        <row r="67">
          <cell r="A67" t="str">
            <v>12 Без применения норм Закона (статья 4 Закона «О государственных закупках»)</v>
          </cell>
        </row>
        <row r="68">
          <cell r="A68" t="str">
            <v>12 Без применения норм Закона (статья 4 Закона «О государственных закупках»)</v>
          </cell>
        </row>
        <row r="69">
          <cell r="A69" t="str">
            <v>12 Без применения норм Закона (статья 4 Закона «О государственных закупках»)</v>
          </cell>
        </row>
        <row r="70">
          <cell r="A70" t="str">
            <v>12 Без применения норм Закона (статья 4 Закона «О государственных закупках»)</v>
          </cell>
        </row>
      </sheetData>
      <sheetData sheetId="3"/>
      <sheetData sheetId="4">
        <row r="1">
          <cell r="A1" t="str">
            <v>111 Оплата труда</v>
          </cell>
        </row>
        <row r="2">
          <cell r="A2" t="str">
            <v>112 Дополнительные денежные выплаты</v>
          </cell>
        </row>
        <row r="3">
          <cell r="A3" t="str">
            <v>113 Компенсационные выплаты</v>
          </cell>
        </row>
        <row r="4">
          <cell r="A4" t="str">
            <v>114 Дополнительно установленные обязательные пенсионные взносы</v>
          </cell>
        </row>
        <row r="5">
          <cell r="A5" t="str">
            <v>121 Социальный налог</v>
          </cell>
        </row>
        <row r="6">
          <cell r="A6" t="str">
            <v>122 Социальные отчисления в Государственный фонд социального страхования</v>
          </cell>
        </row>
        <row r="7">
          <cell r="A7" t="str">
            <v>123 Взносы на обязательное страхование</v>
          </cell>
        </row>
        <row r="8">
          <cell r="A8" t="str">
            <v>131 Оплата труда технического персонала</v>
          </cell>
        </row>
        <row r="9">
          <cell r="A9" t="str">
            <v>132 Оплата труда патронатных воспитателей</v>
          </cell>
        </row>
        <row r="10">
          <cell r="A10" t="str">
            <v>133 Возмещение средней заработной платы депутатам маслихата по их основному месту работы</v>
          </cell>
        </row>
        <row r="11">
          <cell r="A11" t="str">
            <v>134 Выплата вознаграждений присяжным заседателям</v>
          </cell>
        </row>
        <row r="12">
          <cell r="A12" t="str">
            <v>135 Взносы работодателей по техническому персоналу</v>
          </cell>
        </row>
        <row r="13">
          <cell r="A13" t="str">
            <v>136 Командировки и служебные разъезды внутри страны технического персонала</v>
          </cell>
        </row>
        <row r="14">
          <cell r="A14" t="str">
            <v>137 Командировочные расходы присяжных заседателей</v>
          </cell>
        </row>
        <row r="15">
          <cell r="A15" t="str">
            <v>141 Приобретение продуктов питания</v>
          </cell>
        </row>
        <row r="16">
          <cell r="A16" t="str">
            <v>142 Приобретение медикаментов и прочих средств медицинского назначения</v>
          </cell>
        </row>
        <row r="17">
          <cell r="A17" t="str">
            <v>143 Приобретение, пошив и ремонт предметов вещевого имущества и другого форменного и специального обмундирования</v>
          </cell>
        </row>
        <row r="18">
          <cell r="A18" t="str">
            <v xml:space="preserve">144 Приобретение топлива, горюче-смазочных материалов </v>
          </cell>
        </row>
        <row r="19">
          <cell r="A19" t="str">
            <v>149 Приобретение прочих запасов</v>
          </cell>
        </row>
        <row r="20">
          <cell r="A20" t="str">
            <v>151 Оплата коммунальных услуг</v>
          </cell>
        </row>
        <row r="21">
          <cell r="A21" t="str">
            <v>152 Оплата услуг связи</v>
          </cell>
        </row>
        <row r="22">
          <cell r="A22" t="str">
            <v>153 Оплата транспортных услуг</v>
          </cell>
        </row>
        <row r="23">
          <cell r="A23" t="str">
            <v>154 Оплата за аренду помещения</v>
          </cell>
        </row>
        <row r="24">
          <cell r="A24" t="str">
            <v>155 Оплата услуг в рамках государственного социального заказа</v>
          </cell>
        </row>
        <row r="25">
          <cell r="A25" t="str">
            <v>156 Оплата консалтинговых услуг и исследований</v>
          </cell>
        </row>
        <row r="26">
          <cell r="A26" t="str">
            <v>159 Оплата прочих услуг и работ</v>
          </cell>
        </row>
        <row r="27">
          <cell r="A27" t="str">
            <v>161 Командировки и служебные разъезды внутри страны</v>
          </cell>
        </row>
        <row r="28">
          <cell r="A28" t="str">
            <v>162 Командировки и служебные разъезды за пределы страны</v>
          </cell>
        </row>
        <row r="29">
          <cell r="A29" t="str">
            <v>163 Затраты Фонда всеобщего обязательного среднего образования</v>
          </cell>
        </row>
        <row r="30">
          <cell r="A30" t="str">
            <v>164 Оплата обучения стипендиатов за рубежом</v>
          </cell>
        </row>
        <row r="31">
          <cell r="A31" t="str">
            <v>165 Исполнение исполнительных документов, суденых актов</v>
          </cell>
        </row>
        <row r="32">
          <cell r="A32" t="str">
            <v>166 Целевой вклад</v>
          </cell>
        </row>
        <row r="33">
          <cell r="A33" t="str">
            <v>167 Особые затраты</v>
          </cell>
        </row>
        <row r="34">
          <cell r="A34" t="str">
            <v>168 Перечисление поставщику суммы НДС, по приобретаемым товарам, услугам и работам</v>
          </cell>
        </row>
        <row r="35">
          <cell r="A35" t="str">
            <v>169 Прочие текущие затраты</v>
          </cell>
        </row>
        <row r="36">
          <cell r="A36" t="str">
            <v>211 Выплаты вознаграждений по внутренним займам Правительства Республики Казахстан</v>
          </cell>
        </row>
        <row r="37">
          <cell r="A37" t="str">
            <v>212 Выплаты вознаграждений по займам, полученным из вышестоящего бюджета местными исполнительными органами</v>
          </cell>
        </row>
        <row r="38">
          <cell r="A38" t="str">
            <v>221 Выплаты вознаграждений по внешним  займам Правительства Республики Казахстан</v>
          </cell>
        </row>
        <row r="39">
          <cell r="A39" t="str">
            <v xml:space="preserve">311  Субсидии юридическим лицам, в том числе крестьянским (фермерским) хозяйствам </v>
          </cell>
        </row>
        <row r="40">
          <cell r="A40" t="str">
            <v>321 Жилищные выплаты сотрудникам специальных государственных органов</v>
          </cell>
        </row>
        <row r="41">
          <cell r="A41" t="str">
            <v>322 Трансферты физическим лицам</v>
          </cell>
        </row>
        <row r="42">
          <cell r="A42" t="str">
            <v>323 Пенсии</v>
          </cell>
        </row>
        <row r="43">
          <cell r="A43" t="str">
            <v>324 Стипендии</v>
          </cell>
        </row>
        <row r="44">
          <cell r="A44" t="str">
            <v>331 Субвенции</v>
          </cell>
        </row>
        <row r="45">
          <cell r="A45" t="str">
            <v>332 Бюджетные изъятия</v>
          </cell>
        </row>
        <row r="46">
          <cell r="A46" t="str">
            <v>339 Текущие трансферты другим уровням государственного управления</v>
          </cell>
        </row>
        <row r="47">
          <cell r="A47" t="str">
            <v>341 Текущие трансферты за границу</v>
          </cell>
        </row>
        <row r="48">
          <cell r="A48" t="str">
            <v>359 Прочие текущие трансферты</v>
          </cell>
        </row>
        <row r="49">
          <cell r="A49" t="str">
            <v>411 Приобретение земли</v>
          </cell>
        </row>
        <row r="50">
          <cell r="A50" t="str">
            <v>412 Приобретение помещений, зданий и сооружений, передаточных устройств</v>
          </cell>
        </row>
        <row r="51">
          <cell r="A51" t="str">
            <v>413 Приобретение транспортных средств</v>
          </cell>
        </row>
        <row r="52">
          <cell r="A52" t="str">
            <v>414 Приобретение машин, оборудования, инструментов, производственного и хозяйственного инвентаря</v>
          </cell>
        </row>
        <row r="53">
          <cell r="A53" t="str">
            <v>416 Приобретение нематериальных активов</v>
          </cell>
        </row>
        <row r="54">
          <cell r="A54" t="str">
            <v>417 Приобретение биологических активов</v>
          </cell>
        </row>
        <row r="55">
          <cell r="A55" t="str">
            <v>418 Материально-техническое оснащение государственных предприятий</v>
          </cell>
        </row>
        <row r="56">
          <cell r="A56" t="str">
            <v>419 Приобретение прочих основных средств</v>
          </cell>
        </row>
        <row r="57">
          <cell r="A57" t="str">
            <v>421 Капитальный ремонт  помещений, зданий, сооружений, передаточных устройств</v>
          </cell>
        </row>
        <row r="58">
          <cell r="A58" t="str">
            <v>422 Капитальный ремонт дорог</v>
          </cell>
        </row>
        <row r="59">
          <cell r="A59" t="str">
            <v>423 Капитальный ремонт помещений, зданий, сооружений государственных предприятий</v>
          </cell>
        </row>
        <row r="60">
          <cell r="A60" t="str">
            <v>429 Капитальный ремонт прочих основных средств</v>
          </cell>
        </row>
        <row r="61">
          <cell r="A61" t="str">
            <v>431 Строительство новых объектов и реконструкция имеющихся объектов</v>
          </cell>
        </row>
        <row r="62">
          <cell r="A62" t="str">
            <v>432 Строительство дорог</v>
          </cell>
        </row>
        <row r="63">
          <cell r="A63" t="str">
            <v xml:space="preserve">433 Строительство и доставка судов </v>
          </cell>
        </row>
        <row r="64">
          <cell r="A64" t="str">
            <v>434 Создание, внедрение и развитие информационных систем</v>
          </cell>
        </row>
        <row r="65">
          <cell r="A65" t="str">
            <v>435 Строительство новых объектов и реконструкция имеющихся объектов государственных предприятий</v>
          </cell>
        </row>
        <row r="66">
          <cell r="A66" t="str">
            <v>436 Реализация концессионных проектов на условии софинансирования из бюджета</v>
          </cell>
        </row>
        <row r="67">
          <cell r="A67" t="str">
            <v>441 Целевые трансферты на развитие другим  уровням государственного управления</v>
          </cell>
        </row>
        <row r="68">
          <cell r="A68" t="str">
            <v>451 Капитальные трансферты международным организациям и правительствам иностранных государств</v>
          </cell>
        </row>
        <row r="69">
          <cell r="A69" t="str">
            <v>511 Бюджетные кредиты местным исполнительным органам, за исключением бюджетных кредитов на реализацию бюджетных инвестиционных проектов</v>
          </cell>
        </row>
        <row r="70">
          <cell r="A70" t="str">
            <v>512 Бюджетные кредиты местным исполнительным органам на реализацию бюджетных инвестиционных проектов</v>
          </cell>
        </row>
        <row r="71">
          <cell r="A71" t="str">
            <v>513 Бюджетные кредиты специализированным организациям</v>
          </cell>
        </row>
        <row r="72">
          <cell r="A72" t="str">
            <v>514 Бюджетные кредиты физическим лицам</v>
          </cell>
        </row>
        <row r="73">
          <cell r="A73" t="str">
            <v>519 Прочие внутренние бюджетные кредиты</v>
          </cell>
        </row>
        <row r="74">
          <cell r="A74" t="str">
            <v>521 Бюджетные кредиты иностранным государствам</v>
          </cell>
        </row>
        <row r="75">
          <cell r="A75" t="str">
            <v>531 Поручительство государства</v>
          </cell>
        </row>
        <row r="76">
          <cell r="A76" t="str">
            <v>541 Государственная гарантия</v>
          </cell>
        </row>
        <row r="77">
          <cell r="A77" t="str">
            <v>611 Приобретение долей участия, ценных бумаг юридических лиц</v>
          </cell>
        </row>
        <row r="78">
          <cell r="A78" t="str">
            <v>612 Формирование и увеличение уставных капиталов субъектов квазигосударственного сектора</v>
          </cell>
        </row>
        <row r="79">
          <cell r="A79" t="str">
            <v>621 Приобретение акций международных организаций</v>
          </cell>
        </row>
        <row r="80">
          <cell r="A80" t="str">
            <v>711 Погашение основного долга перед вышестоящим бюджетом</v>
          </cell>
        </row>
        <row r="81">
          <cell r="A81" t="str">
            <v>712 Погашение основного долга по государственным эмиссионным ценным бумагам, размещенным на внутреннем рынке</v>
          </cell>
        </row>
        <row r="82">
          <cell r="A82" t="str">
            <v>713 Погашение основного долга по внутренним договорам займа</v>
          </cell>
        </row>
        <row r="83">
          <cell r="A83" t="str">
            <v>714 Возврат не использованных сумм бюджетных кредитов</v>
          </cell>
        </row>
        <row r="84">
          <cell r="A84" t="str">
            <v>715 Возврат сумм нецелевого использования бюджетных кредитов</v>
          </cell>
        </row>
        <row r="85">
          <cell r="A85" t="str">
            <v>721 Погашение основного долга по государственным эмиссионным ценным бумагам, размещенным на внешнем рынке</v>
          </cell>
        </row>
        <row r="86">
          <cell r="A86" t="str">
            <v>722 Погашение основного долга по внешним договорам займа</v>
          </cell>
        </row>
        <row r="87">
          <cell r="A87" t="str">
            <v>722 Погашение основного долга по внешним договорам займа</v>
          </cell>
        </row>
      </sheetData>
      <sheetData sheetId="5">
        <row r="1">
          <cell r="A1" t="str">
            <v>1 Бюджет</v>
          </cell>
        </row>
        <row r="2">
          <cell r="A2" t="str">
            <v>2 Внешние займы</v>
          </cell>
        </row>
        <row r="3">
          <cell r="A3" t="str">
            <v>3 Деньги от реализации ГУ товаров (работ, услуг), остающихся в их распоряжении</v>
          </cell>
        </row>
        <row r="4">
          <cell r="A4" t="str">
            <v>4 Спонсорская и благотворительная помощь</v>
          </cell>
        </row>
        <row r="5">
          <cell r="A5" t="str">
            <v>5 Временно размещенные деньги физических и юридических лиц</v>
          </cell>
        </row>
        <row r="6">
          <cell r="A6" t="str">
            <v>6 Аккредитивы</v>
          </cell>
        </row>
      </sheetData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Аукцион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>
        <row r="1">
          <cell r="A1">
            <v>2012</v>
          </cell>
        </row>
      </sheetData>
      <sheetData sheetId="10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>
        <row r="2">
          <cell r="A2" t="str">
            <v>101</v>
          </cell>
          <cell r="B2" t="str">
            <v>001</v>
          </cell>
          <cell r="C2" t="str">
            <v>000</v>
          </cell>
        </row>
        <row r="3">
          <cell r="A3" t="str">
            <v>102</v>
          </cell>
          <cell r="B3" t="str">
            <v>002</v>
          </cell>
          <cell r="C3" t="str">
            <v>004</v>
          </cell>
        </row>
        <row r="4">
          <cell r="A4" t="str">
            <v>104</v>
          </cell>
          <cell r="B4" t="str">
            <v>003</v>
          </cell>
          <cell r="C4" t="str">
            <v>005</v>
          </cell>
        </row>
        <row r="5">
          <cell r="A5" t="str">
            <v>106</v>
          </cell>
          <cell r="B5" t="str">
            <v>004</v>
          </cell>
          <cell r="C5" t="str">
            <v>006</v>
          </cell>
        </row>
        <row r="6">
          <cell r="A6" t="str">
            <v>110</v>
          </cell>
          <cell r="B6" t="str">
            <v>005</v>
          </cell>
          <cell r="C6" t="str">
            <v>011</v>
          </cell>
        </row>
        <row r="7">
          <cell r="A7" t="str">
            <v>111</v>
          </cell>
          <cell r="B7" t="str">
            <v>006</v>
          </cell>
          <cell r="C7" t="str">
            <v>013</v>
          </cell>
        </row>
        <row r="8">
          <cell r="A8" t="str">
            <v>112</v>
          </cell>
          <cell r="B8" t="str">
            <v>007</v>
          </cell>
          <cell r="C8" t="str">
            <v>015</v>
          </cell>
        </row>
        <row r="9">
          <cell r="A9" t="str">
            <v>120</v>
          </cell>
          <cell r="B9" t="str">
            <v>008</v>
          </cell>
          <cell r="C9" t="str">
            <v>016</v>
          </cell>
        </row>
        <row r="10">
          <cell r="A10" t="str">
            <v>121</v>
          </cell>
          <cell r="B10" t="str">
            <v>009</v>
          </cell>
          <cell r="C10" t="str">
            <v>018</v>
          </cell>
        </row>
        <row r="11">
          <cell r="A11" t="str">
            <v>122</v>
          </cell>
          <cell r="B11" t="str">
            <v>010</v>
          </cell>
          <cell r="C11" t="str">
            <v>025</v>
          </cell>
        </row>
        <row r="12">
          <cell r="A12" t="str">
            <v>123</v>
          </cell>
          <cell r="B12" t="str">
            <v>011</v>
          </cell>
          <cell r="C12" t="str">
            <v>026</v>
          </cell>
        </row>
        <row r="13">
          <cell r="A13" t="str">
            <v>201</v>
          </cell>
          <cell r="B13" t="str">
            <v>012</v>
          </cell>
          <cell r="C13" t="str">
            <v>028</v>
          </cell>
        </row>
        <row r="14">
          <cell r="A14" t="str">
            <v>202</v>
          </cell>
          <cell r="B14" t="str">
            <v>013</v>
          </cell>
          <cell r="C14" t="str">
            <v>029</v>
          </cell>
        </row>
        <row r="15">
          <cell r="A15" t="str">
            <v>203</v>
          </cell>
          <cell r="B15" t="str">
            <v>014</v>
          </cell>
          <cell r="C15" t="str">
            <v>100</v>
          </cell>
        </row>
        <row r="16">
          <cell r="A16" t="str">
            <v>204</v>
          </cell>
          <cell r="B16" t="str">
            <v>015</v>
          </cell>
          <cell r="C16" t="str">
            <v>101</v>
          </cell>
        </row>
        <row r="17">
          <cell r="A17" t="str">
            <v>208</v>
          </cell>
          <cell r="B17" t="str">
            <v>016</v>
          </cell>
          <cell r="C17" t="str">
            <v>102</v>
          </cell>
        </row>
        <row r="18">
          <cell r="A18" t="str">
            <v>212</v>
          </cell>
          <cell r="B18" t="str">
            <v>017</v>
          </cell>
          <cell r="C18" t="str">
            <v>103</v>
          </cell>
        </row>
        <row r="19">
          <cell r="A19" t="str">
            <v>213</v>
          </cell>
          <cell r="B19" t="str">
            <v>018</v>
          </cell>
          <cell r="C19" t="str">
            <v>104</v>
          </cell>
        </row>
        <row r="20">
          <cell r="A20" t="str">
            <v>214</v>
          </cell>
          <cell r="B20" t="str">
            <v>019</v>
          </cell>
          <cell r="C20" t="str">
            <v>105</v>
          </cell>
        </row>
        <row r="21">
          <cell r="A21" t="str">
            <v>215</v>
          </cell>
          <cell r="B21" t="str">
            <v>020</v>
          </cell>
          <cell r="C21" t="str">
            <v>106</v>
          </cell>
        </row>
        <row r="22">
          <cell r="A22" t="str">
            <v>217</v>
          </cell>
          <cell r="B22" t="str">
            <v>021</v>
          </cell>
          <cell r="C22" t="str">
            <v>107</v>
          </cell>
        </row>
        <row r="23">
          <cell r="A23" t="str">
            <v>220</v>
          </cell>
          <cell r="B23" t="str">
            <v>022</v>
          </cell>
          <cell r="C23" t="str">
            <v>108</v>
          </cell>
        </row>
        <row r="24">
          <cell r="A24" t="str">
            <v>221</v>
          </cell>
          <cell r="B24" t="str">
            <v>023</v>
          </cell>
          <cell r="C24" t="str">
            <v>109</v>
          </cell>
        </row>
        <row r="25">
          <cell r="A25" t="str">
            <v>222</v>
          </cell>
          <cell r="B25" t="str">
            <v>024</v>
          </cell>
          <cell r="C25" t="str">
            <v>110</v>
          </cell>
        </row>
        <row r="26">
          <cell r="A26" t="str">
            <v>225</v>
          </cell>
          <cell r="B26" t="str">
            <v>025</v>
          </cell>
          <cell r="C26" t="str">
            <v>111</v>
          </cell>
        </row>
        <row r="27">
          <cell r="A27" t="str">
            <v>226</v>
          </cell>
          <cell r="B27" t="str">
            <v>026</v>
          </cell>
          <cell r="C27" t="str">
            <v>112</v>
          </cell>
        </row>
        <row r="28">
          <cell r="A28" t="str">
            <v>231</v>
          </cell>
          <cell r="B28" t="str">
            <v>027</v>
          </cell>
          <cell r="C28" t="str">
            <v>113</v>
          </cell>
        </row>
        <row r="29">
          <cell r="A29" t="str">
            <v>233</v>
          </cell>
          <cell r="B29" t="str">
            <v>028</v>
          </cell>
          <cell r="C29" t="str">
            <v>114</v>
          </cell>
        </row>
        <row r="30">
          <cell r="A30" t="str">
            <v>234</v>
          </cell>
          <cell r="B30" t="str">
            <v>029</v>
          </cell>
          <cell r="C30" t="str">
            <v>115</v>
          </cell>
        </row>
        <row r="31">
          <cell r="A31" t="str">
            <v>235</v>
          </cell>
          <cell r="B31" t="str">
            <v>030</v>
          </cell>
          <cell r="C31" t="str">
            <v>116</v>
          </cell>
        </row>
        <row r="32">
          <cell r="A32" t="str">
            <v>250</v>
          </cell>
          <cell r="B32" t="str">
            <v>031</v>
          </cell>
        </row>
        <row r="33">
          <cell r="A33" t="str">
            <v>251</v>
          </cell>
          <cell r="B33" t="str">
            <v>032</v>
          </cell>
        </row>
        <row r="34">
          <cell r="A34" t="str">
            <v>252</v>
          </cell>
          <cell r="B34" t="str">
            <v>033</v>
          </cell>
        </row>
        <row r="35">
          <cell r="A35" t="str">
            <v>253</v>
          </cell>
          <cell r="B35" t="str">
            <v>034</v>
          </cell>
        </row>
        <row r="36">
          <cell r="A36" t="str">
            <v>254</v>
          </cell>
          <cell r="B36" t="str">
            <v>035</v>
          </cell>
        </row>
        <row r="37">
          <cell r="A37" t="str">
            <v>255</v>
          </cell>
          <cell r="B37" t="str">
            <v>036</v>
          </cell>
        </row>
        <row r="38">
          <cell r="A38" t="str">
            <v>256</v>
          </cell>
          <cell r="B38" t="str">
            <v>037</v>
          </cell>
        </row>
        <row r="39">
          <cell r="A39" t="str">
            <v>257</v>
          </cell>
          <cell r="B39" t="str">
            <v>038</v>
          </cell>
        </row>
        <row r="40">
          <cell r="A40" t="str">
            <v>258</v>
          </cell>
          <cell r="B40" t="str">
            <v>039</v>
          </cell>
        </row>
        <row r="41">
          <cell r="A41" t="str">
            <v>259</v>
          </cell>
          <cell r="B41" t="str">
            <v>040</v>
          </cell>
        </row>
        <row r="42">
          <cell r="A42" t="str">
            <v>260</v>
          </cell>
          <cell r="B42" t="str">
            <v>041</v>
          </cell>
        </row>
        <row r="43">
          <cell r="A43" t="str">
            <v>261</v>
          </cell>
          <cell r="B43" t="str">
            <v>042</v>
          </cell>
        </row>
        <row r="44">
          <cell r="A44" t="str">
            <v>262</v>
          </cell>
          <cell r="B44" t="str">
            <v>043</v>
          </cell>
        </row>
        <row r="45">
          <cell r="A45" t="str">
            <v>263</v>
          </cell>
          <cell r="B45" t="str">
            <v>044</v>
          </cell>
        </row>
        <row r="46">
          <cell r="A46" t="str">
            <v>264</v>
          </cell>
          <cell r="B46" t="str">
            <v>045</v>
          </cell>
        </row>
        <row r="47">
          <cell r="A47" t="str">
            <v>265</v>
          </cell>
          <cell r="B47" t="str">
            <v>046</v>
          </cell>
        </row>
        <row r="48">
          <cell r="A48" t="str">
            <v>268</v>
          </cell>
          <cell r="B48" t="str">
            <v>047</v>
          </cell>
        </row>
        <row r="49">
          <cell r="A49" t="str">
            <v>271</v>
          </cell>
          <cell r="B49" t="str">
            <v>048</v>
          </cell>
        </row>
        <row r="50">
          <cell r="A50" t="str">
            <v>272</v>
          </cell>
          <cell r="B50" t="str">
            <v>049</v>
          </cell>
        </row>
        <row r="51">
          <cell r="A51" t="str">
            <v>279</v>
          </cell>
          <cell r="B51" t="str">
            <v>050</v>
          </cell>
        </row>
        <row r="52">
          <cell r="A52" t="str">
            <v>281</v>
          </cell>
          <cell r="B52" t="str">
            <v>051</v>
          </cell>
        </row>
        <row r="53">
          <cell r="A53" t="str">
            <v>282</v>
          </cell>
          <cell r="B53" t="str">
            <v>052</v>
          </cell>
        </row>
        <row r="54">
          <cell r="A54" t="str">
            <v>283</v>
          </cell>
          <cell r="B54" t="str">
            <v>053</v>
          </cell>
        </row>
        <row r="55">
          <cell r="A55" t="str">
            <v>284</v>
          </cell>
          <cell r="B55" t="str">
            <v>054</v>
          </cell>
        </row>
        <row r="56">
          <cell r="A56" t="str">
            <v>285</v>
          </cell>
          <cell r="B56" t="str">
            <v>055</v>
          </cell>
        </row>
        <row r="57">
          <cell r="A57" t="str">
            <v>350</v>
          </cell>
          <cell r="B57" t="str">
            <v>056</v>
          </cell>
        </row>
        <row r="58">
          <cell r="A58" t="str">
            <v>351</v>
          </cell>
          <cell r="B58" t="str">
            <v>057</v>
          </cell>
        </row>
        <row r="59">
          <cell r="A59" t="str">
            <v>352</v>
          </cell>
          <cell r="B59" t="str">
            <v>058</v>
          </cell>
        </row>
        <row r="60">
          <cell r="A60" t="str">
            <v>353</v>
          </cell>
          <cell r="B60" t="str">
            <v>059</v>
          </cell>
        </row>
        <row r="61">
          <cell r="A61" t="str">
            <v>354</v>
          </cell>
          <cell r="B61" t="str">
            <v>060</v>
          </cell>
        </row>
        <row r="62">
          <cell r="A62" t="str">
            <v>355</v>
          </cell>
          <cell r="B62" t="str">
            <v>061</v>
          </cell>
        </row>
        <row r="63">
          <cell r="A63" t="str">
            <v>356</v>
          </cell>
          <cell r="B63" t="str">
            <v>062</v>
          </cell>
        </row>
        <row r="64">
          <cell r="A64" t="str">
            <v>357</v>
          </cell>
          <cell r="B64" t="str">
            <v>063</v>
          </cell>
        </row>
        <row r="65">
          <cell r="A65" t="str">
            <v>358</v>
          </cell>
          <cell r="B65" t="str">
            <v>064</v>
          </cell>
        </row>
        <row r="66">
          <cell r="A66" t="str">
            <v>359</v>
          </cell>
          <cell r="B66" t="str">
            <v>065</v>
          </cell>
        </row>
        <row r="67">
          <cell r="A67" t="str">
            <v>360</v>
          </cell>
          <cell r="B67" t="str">
            <v>066</v>
          </cell>
        </row>
        <row r="68">
          <cell r="A68" t="str">
            <v>361</v>
          </cell>
          <cell r="B68" t="str">
            <v>067</v>
          </cell>
        </row>
        <row r="69">
          <cell r="A69" t="str">
            <v>362</v>
          </cell>
          <cell r="B69" t="str">
            <v>068</v>
          </cell>
        </row>
        <row r="70">
          <cell r="A70" t="str">
            <v>363</v>
          </cell>
          <cell r="B70" t="str">
            <v>070</v>
          </cell>
        </row>
        <row r="71">
          <cell r="A71" t="str">
            <v>364</v>
          </cell>
          <cell r="B71" t="str">
            <v>071</v>
          </cell>
        </row>
        <row r="72">
          <cell r="A72" t="str">
            <v>365</v>
          </cell>
          <cell r="B72" t="str">
            <v>072</v>
          </cell>
        </row>
        <row r="73">
          <cell r="A73" t="str">
            <v>368</v>
          </cell>
          <cell r="B73" t="str">
            <v>073</v>
          </cell>
        </row>
        <row r="74">
          <cell r="A74" t="str">
            <v>371</v>
          </cell>
          <cell r="B74" t="str">
            <v>074</v>
          </cell>
        </row>
        <row r="75">
          <cell r="A75" t="str">
            <v>372</v>
          </cell>
          <cell r="B75" t="str">
            <v>075</v>
          </cell>
        </row>
        <row r="76">
          <cell r="A76" t="str">
            <v>373</v>
          </cell>
          <cell r="B76" t="str">
            <v>077</v>
          </cell>
        </row>
        <row r="77">
          <cell r="A77" t="str">
            <v>374</v>
          </cell>
          <cell r="B77" t="str">
            <v>078</v>
          </cell>
        </row>
        <row r="78">
          <cell r="A78" t="str">
            <v>375</v>
          </cell>
          <cell r="B78" t="str">
            <v>079</v>
          </cell>
        </row>
        <row r="79">
          <cell r="A79" t="str">
            <v>377</v>
          </cell>
          <cell r="B79" t="str">
            <v>080</v>
          </cell>
        </row>
        <row r="80">
          <cell r="A80" t="str">
            <v>378</v>
          </cell>
          <cell r="B80" t="str">
            <v>081</v>
          </cell>
        </row>
        <row r="81">
          <cell r="A81" t="str">
            <v>379</v>
          </cell>
          <cell r="B81" t="str">
            <v>082</v>
          </cell>
        </row>
        <row r="82">
          <cell r="A82" t="str">
            <v>380</v>
          </cell>
          <cell r="B82" t="str">
            <v>083</v>
          </cell>
        </row>
        <row r="83">
          <cell r="A83" t="str">
            <v>381</v>
          </cell>
          <cell r="B83" t="str">
            <v>084</v>
          </cell>
        </row>
        <row r="84">
          <cell r="A84" t="str">
            <v>382</v>
          </cell>
          <cell r="B84" t="str">
            <v>085</v>
          </cell>
        </row>
        <row r="85">
          <cell r="A85" t="str">
            <v>383</v>
          </cell>
          <cell r="B85" t="str">
            <v>086</v>
          </cell>
        </row>
        <row r="86">
          <cell r="A86" t="str">
            <v>384</v>
          </cell>
          <cell r="B86" t="str">
            <v>087</v>
          </cell>
        </row>
        <row r="87">
          <cell r="A87" t="str">
            <v>385</v>
          </cell>
          <cell r="B87" t="str">
            <v>090</v>
          </cell>
        </row>
        <row r="88">
          <cell r="A88" t="str">
            <v>406</v>
          </cell>
          <cell r="B88" t="str">
            <v>099</v>
          </cell>
        </row>
        <row r="89">
          <cell r="A89" t="str">
            <v>410</v>
          </cell>
          <cell r="B89" t="str">
            <v>100</v>
          </cell>
        </row>
        <row r="90">
          <cell r="A90" t="str">
            <v>411</v>
          </cell>
          <cell r="B90" t="str">
            <v>101</v>
          </cell>
        </row>
        <row r="91">
          <cell r="A91" t="str">
            <v>451</v>
          </cell>
          <cell r="B91" t="str">
            <v>102</v>
          </cell>
        </row>
        <row r="92">
          <cell r="A92" t="str">
            <v>452</v>
          </cell>
          <cell r="B92" t="str">
            <v>103</v>
          </cell>
        </row>
        <row r="93">
          <cell r="A93" t="str">
            <v>453</v>
          </cell>
          <cell r="B93" t="str">
            <v>104</v>
          </cell>
        </row>
        <row r="94">
          <cell r="A94" t="str">
            <v>454</v>
          </cell>
          <cell r="B94" t="str">
            <v>105</v>
          </cell>
        </row>
        <row r="95">
          <cell r="A95" t="str">
            <v>455</v>
          </cell>
          <cell r="B95" t="str">
            <v>106</v>
          </cell>
        </row>
        <row r="96">
          <cell r="A96" t="str">
            <v>456</v>
          </cell>
          <cell r="B96" t="str">
            <v>107</v>
          </cell>
        </row>
        <row r="97">
          <cell r="A97" t="str">
            <v>457</v>
          </cell>
          <cell r="B97" t="str">
            <v>108</v>
          </cell>
        </row>
        <row r="98">
          <cell r="A98" t="str">
            <v>458</v>
          </cell>
          <cell r="B98" t="str">
            <v>109</v>
          </cell>
        </row>
        <row r="99">
          <cell r="A99" t="str">
            <v>459</v>
          </cell>
          <cell r="B99" t="str">
            <v>110</v>
          </cell>
        </row>
        <row r="100">
          <cell r="A100" t="str">
            <v>460</v>
          </cell>
          <cell r="B100" t="str">
            <v>111</v>
          </cell>
        </row>
        <row r="101">
          <cell r="A101" t="str">
            <v>461</v>
          </cell>
          <cell r="B101" t="str">
            <v>112</v>
          </cell>
        </row>
        <row r="102">
          <cell r="A102" t="str">
            <v>462</v>
          </cell>
          <cell r="B102" t="str">
            <v>113</v>
          </cell>
        </row>
        <row r="103">
          <cell r="A103" t="str">
            <v>463</v>
          </cell>
          <cell r="B103" t="str">
            <v>114</v>
          </cell>
        </row>
        <row r="104">
          <cell r="A104" t="str">
            <v>464</v>
          </cell>
          <cell r="B104" t="str">
            <v>115</v>
          </cell>
        </row>
        <row r="105">
          <cell r="A105" t="str">
            <v>465</v>
          </cell>
          <cell r="B105" t="str">
            <v>116</v>
          </cell>
        </row>
        <row r="106">
          <cell r="A106" t="str">
            <v>466</v>
          </cell>
          <cell r="B106" t="str">
            <v>117</v>
          </cell>
        </row>
        <row r="107">
          <cell r="A107" t="str">
            <v>467</v>
          </cell>
          <cell r="B107" t="str">
            <v>120</v>
          </cell>
        </row>
        <row r="108">
          <cell r="A108" t="str">
            <v>468</v>
          </cell>
          <cell r="B108" t="str">
            <v>121</v>
          </cell>
        </row>
        <row r="109">
          <cell r="A109" t="str">
            <v>469</v>
          </cell>
          <cell r="B109" t="str">
            <v>123</v>
          </cell>
        </row>
        <row r="110">
          <cell r="A110" t="str">
            <v>471</v>
          </cell>
          <cell r="B110" t="str">
            <v>124</v>
          </cell>
        </row>
        <row r="111">
          <cell r="A111" t="str">
            <v>472</v>
          </cell>
          <cell r="B111" t="str">
            <v>125</v>
          </cell>
        </row>
        <row r="112">
          <cell r="A112" t="str">
            <v>473</v>
          </cell>
          <cell r="B112" t="str">
            <v>126</v>
          </cell>
        </row>
        <row r="113">
          <cell r="A113" t="str">
            <v>474</v>
          </cell>
          <cell r="B113" t="str">
            <v>127</v>
          </cell>
        </row>
        <row r="114">
          <cell r="A114" t="str">
            <v>475</v>
          </cell>
          <cell r="B114" t="str">
            <v>128</v>
          </cell>
        </row>
        <row r="115">
          <cell r="A115" t="str">
            <v>476</v>
          </cell>
          <cell r="B115" t="str">
            <v>129</v>
          </cell>
        </row>
        <row r="116">
          <cell r="A116" t="str">
            <v>477</v>
          </cell>
          <cell r="B116" t="str">
            <v>130</v>
          </cell>
        </row>
        <row r="117">
          <cell r="A117" t="str">
            <v>478</v>
          </cell>
          <cell r="B117" t="str">
            <v>131</v>
          </cell>
        </row>
        <row r="118">
          <cell r="A118" t="str">
            <v>479</v>
          </cell>
          <cell r="B118" t="str">
            <v>132</v>
          </cell>
        </row>
        <row r="119">
          <cell r="A119" t="str">
            <v>480</v>
          </cell>
          <cell r="B119" t="str">
            <v>133</v>
          </cell>
        </row>
        <row r="120">
          <cell r="A120" t="str">
            <v>501</v>
          </cell>
          <cell r="B120" t="str">
            <v>134</v>
          </cell>
        </row>
        <row r="121">
          <cell r="A121" t="str">
            <v>502</v>
          </cell>
          <cell r="B121" t="str">
            <v>135</v>
          </cell>
        </row>
        <row r="122">
          <cell r="A122" t="str">
            <v>601</v>
          </cell>
          <cell r="B122" t="str">
            <v>140</v>
          </cell>
        </row>
        <row r="123">
          <cell r="A123" t="str">
            <v>602</v>
          </cell>
          <cell r="B123" t="str">
            <v>145</v>
          </cell>
        </row>
        <row r="124">
          <cell r="A124" t="str">
            <v>606</v>
          </cell>
          <cell r="B124" t="str">
            <v>147</v>
          </cell>
        </row>
        <row r="125">
          <cell r="A125" t="str">
            <v>608</v>
          </cell>
          <cell r="B125" t="str">
            <v>200</v>
          </cell>
        </row>
        <row r="126">
          <cell r="A126" t="str">
            <v>614</v>
          </cell>
          <cell r="B126" t="str">
            <v>201</v>
          </cell>
        </row>
        <row r="127">
          <cell r="A127" t="str">
            <v>618</v>
          </cell>
          <cell r="B127" t="str">
            <v>203</v>
          </cell>
        </row>
        <row r="128">
          <cell r="A128" t="str">
            <v>619</v>
          </cell>
          <cell r="B128" t="str">
            <v>207</v>
          </cell>
        </row>
        <row r="129">
          <cell r="A129" t="str">
            <v>637</v>
          </cell>
          <cell r="B129" t="str">
            <v>209</v>
          </cell>
        </row>
        <row r="130">
          <cell r="A130" t="str">
            <v>678</v>
          </cell>
          <cell r="B130" t="str">
            <v>210</v>
          </cell>
        </row>
        <row r="131">
          <cell r="A131" t="str">
            <v>680</v>
          </cell>
          <cell r="B131" t="str">
            <v>211</v>
          </cell>
        </row>
        <row r="132">
          <cell r="A132" t="str">
            <v>690</v>
          </cell>
          <cell r="B132" t="str">
            <v>212</v>
          </cell>
        </row>
        <row r="133">
          <cell r="A133" t="str">
            <v>694</v>
          </cell>
          <cell r="B133" t="str">
            <v>213</v>
          </cell>
        </row>
        <row r="134">
          <cell r="A134" t="str">
            <v>695</v>
          </cell>
          <cell r="B134" t="str">
            <v>214</v>
          </cell>
        </row>
        <row r="135">
          <cell r="A135" t="str">
            <v>696</v>
          </cell>
          <cell r="B135" t="str">
            <v>215</v>
          </cell>
        </row>
        <row r="136">
          <cell r="A136" t="str">
            <v>697</v>
          </cell>
          <cell r="B136" t="str">
            <v>216</v>
          </cell>
        </row>
        <row r="137">
          <cell r="B137" t="str">
            <v>217</v>
          </cell>
        </row>
        <row r="138">
          <cell r="B138" t="str">
            <v>218</v>
          </cell>
        </row>
        <row r="139">
          <cell r="B139" t="str">
            <v>219</v>
          </cell>
        </row>
        <row r="140">
          <cell r="B140" t="str">
            <v>220</v>
          </cell>
        </row>
        <row r="141">
          <cell r="B141" t="str">
            <v>221</v>
          </cell>
        </row>
        <row r="142">
          <cell r="B142" t="str">
            <v>222</v>
          </cell>
        </row>
        <row r="143">
          <cell r="B143" t="str">
            <v>223</v>
          </cell>
        </row>
        <row r="144">
          <cell r="B144" t="str">
            <v>224</v>
          </cell>
        </row>
        <row r="145">
          <cell r="B145" t="str">
            <v>400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>
        <row r="1">
          <cell r="A1" t="str">
            <v>Способ</v>
          </cell>
        </row>
      </sheetData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 Конкурс</v>
          </cell>
        </row>
      </sheetData>
      <sheetData sheetId="7">
        <row r="1">
          <cell r="A1" t="str">
            <v>Товар</v>
          </cell>
        </row>
      </sheetData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>
        <row r="1">
          <cell r="A1">
            <v>2012</v>
          </cell>
        </row>
      </sheetData>
      <sheetData sheetId="10">
        <row r="1">
          <cell r="A1" t="str">
            <v>01 Закупки, не превышающие финансовый год</v>
          </cell>
        </row>
      </sheetData>
      <sheetData sheetId="11">
        <row r="2">
          <cell r="A2" t="str">
            <v>110000000</v>
          </cell>
        </row>
      </sheetData>
      <sheetData sheetId="12">
        <row r="2">
          <cell r="A2" t="str">
            <v>101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шаблон НБРК"/>
      <sheetName val="Способ закупки"/>
      <sheetName val="Вид предмета"/>
      <sheetName val="Квартал"/>
      <sheetName val="Год"/>
      <sheetName val="Тип пункта плана"/>
      <sheetName val="Служебный ФКРБ"/>
      <sheetName val="ЕНСТРУ"/>
      <sheetName val="КАТО"/>
      <sheetName val="МКЕИ"/>
      <sheetName val="Признак"/>
    </sheetNames>
    <sheetDataSet>
      <sheetData sheetId="0"/>
      <sheetData sheetId="1">
        <row r="1">
          <cell r="A1" t="str">
            <v>105 Прямое заключение договора</v>
          </cell>
        </row>
        <row r="2">
          <cell r="A2" t="str">
            <v>116 Запрос ценовых предложений</v>
          </cell>
        </row>
        <row r="3">
          <cell r="A3" t="str">
            <v>117 Тендер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N59"/>
  <sheetViews>
    <sheetView topLeftCell="A4" zoomScale="50" zoomScaleNormal="50" workbookViewId="0">
      <selection activeCell="T18" sqref="T18"/>
    </sheetView>
  </sheetViews>
  <sheetFormatPr defaultRowHeight="15"/>
  <cols>
    <col min="1" max="1" width="6" customWidth="1"/>
    <col min="2" max="2" width="17.140625" hidden="1" customWidth="1"/>
    <col min="3" max="3" width="14.28515625" hidden="1" customWidth="1"/>
    <col min="4" max="4" width="27" hidden="1" customWidth="1"/>
    <col min="5" max="5" width="27.42578125" hidden="1" customWidth="1"/>
    <col min="6" max="6" width="27.7109375" hidden="1" customWidth="1"/>
    <col min="7" max="7" width="40.140625" customWidth="1"/>
    <col min="8" max="8" width="21.42578125" customWidth="1"/>
    <col min="9" max="9" width="16" customWidth="1"/>
    <col min="10" max="10" width="14.140625" customWidth="1"/>
    <col min="11" max="11" width="20.7109375" customWidth="1"/>
    <col min="12" max="12" width="18.85546875" customWidth="1"/>
    <col min="13" max="27" width="17.28515625" customWidth="1"/>
    <col min="28" max="28" width="15.85546875" customWidth="1"/>
    <col min="29" max="29" width="18.140625" customWidth="1"/>
    <col min="30" max="30" width="12.42578125" customWidth="1"/>
    <col min="31" max="31" width="17.85546875" customWidth="1"/>
    <col min="32" max="32" width="12.140625" customWidth="1"/>
    <col min="33" max="33" width="10.5703125" customWidth="1"/>
    <col min="36" max="37" width="9.7109375" bestFit="1" customWidth="1"/>
  </cols>
  <sheetData>
    <row r="2" spans="1:456" ht="15.75">
      <c r="AC2" s="26" t="s">
        <v>59</v>
      </c>
      <c r="AD2" s="26"/>
    </row>
    <row r="3" spans="1:456" ht="15.75">
      <c r="AC3" s="26" t="s">
        <v>85</v>
      </c>
      <c r="AD3" s="26"/>
    </row>
    <row r="6" spans="1:456" ht="18.75">
      <c r="A6" s="166" t="s">
        <v>64</v>
      </c>
      <c r="B6" s="166"/>
      <c r="C6" s="166"/>
      <c r="D6" s="151"/>
      <c r="E6" s="151"/>
      <c r="F6" s="151"/>
      <c r="G6" s="151"/>
      <c r="H6" s="151"/>
      <c r="I6" s="151"/>
      <c r="J6" s="151"/>
      <c r="K6" s="151"/>
    </row>
    <row r="7" spans="1:456" ht="15.75" thickBot="1"/>
    <row r="8" spans="1:456" ht="53.45" customHeight="1" thickBot="1">
      <c r="C8" s="23" t="s">
        <v>40</v>
      </c>
      <c r="D8" s="23" t="s">
        <v>50</v>
      </c>
      <c r="E8" s="25" t="s">
        <v>0</v>
      </c>
      <c r="F8" s="24" t="s">
        <v>65</v>
      </c>
    </row>
    <row r="9" spans="1:456" ht="15.75" thickBot="1"/>
    <row r="10" spans="1:456" s="1" customFormat="1" ht="12" customHeight="1">
      <c r="A10" s="167" t="s">
        <v>1</v>
      </c>
      <c r="B10" s="169" t="s">
        <v>86</v>
      </c>
      <c r="C10" s="171" t="s">
        <v>2</v>
      </c>
      <c r="D10" s="171" t="s">
        <v>42</v>
      </c>
      <c r="E10" s="171" t="s">
        <v>43</v>
      </c>
      <c r="F10" s="171" t="s">
        <v>44</v>
      </c>
      <c r="G10" s="171" t="s">
        <v>45</v>
      </c>
      <c r="H10" s="171" t="s">
        <v>3</v>
      </c>
      <c r="I10" s="174" t="s">
        <v>46</v>
      </c>
      <c r="J10" s="164" t="s">
        <v>4</v>
      </c>
      <c r="K10" s="164" t="s">
        <v>5</v>
      </c>
      <c r="L10" s="160" t="s">
        <v>6</v>
      </c>
      <c r="M10" s="162" t="s">
        <v>7</v>
      </c>
      <c r="N10" s="162" t="s">
        <v>47</v>
      </c>
      <c r="O10" s="162" t="s">
        <v>48</v>
      </c>
      <c r="P10" s="162" t="s">
        <v>98</v>
      </c>
      <c r="Q10" s="160" t="s">
        <v>97</v>
      </c>
      <c r="R10" s="160" t="s">
        <v>96</v>
      </c>
      <c r="S10" s="160" t="s">
        <v>99</v>
      </c>
      <c r="T10" s="160" t="s">
        <v>100</v>
      </c>
      <c r="U10" s="160"/>
      <c r="V10" s="160"/>
      <c r="W10" s="160"/>
      <c r="X10" s="160" t="s">
        <v>83</v>
      </c>
      <c r="Y10" s="66"/>
      <c r="Z10" s="160" t="s">
        <v>94</v>
      </c>
      <c r="AA10" s="160" t="s">
        <v>95</v>
      </c>
      <c r="AB10" s="152" t="s">
        <v>8</v>
      </c>
      <c r="AC10" s="152" t="s">
        <v>9</v>
      </c>
      <c r="AD10" s="154" t="s">
        <v>10</v>
      </c>
    </row>
    <row r="11" spans="1:456" s="1" customFormat="1" ht="121.15" customHeight="1">
      <c r="A11" s="168"/>
      <c r="B11" s="170"/>
      <c r="C11" s="172"/>
      <c r="D11" s="172"/>
      <c r="E11" s="172"/>
      <c r="F11" s="172"/>
      <c r="G11" s="173"/>
      <c r="H11" s="173"/>
      <c r="I11" s="175"/>
      <c r="J11" s="165"/>
      <c r="K11" s="165"/>
      <c r="L11" s="161"/>
      <c r="M11" s="163"/>
      <c r="N11" s="163" t="s">
        <v>47</v>
      </c>
      <c r="O11" s="163"/>
      <c r="P11" s="163"/>
      <c r="Q11" s="161"/>
      <c r="R11" s="161"/>
      <c r="S11" s="161"/>
      <c r="T11" s="161"/>
      <c r="U11" s="161"/>
      <c r="V11" s="161"/>
      <c r="W11" s="161"/>
      <c r="X11" s="161"/>
      <c r="Y11" s="67"/>
      <c r="Z11" s="161"/>
      <c r="AA11" s="161"/>
      <c r="AB11" s="153"/>
      <c r="AC11" s="153"/>
      <c r="AD11" s="155"/>
    </row>
    <row r="12" spans="1:456" s="1" customFormat="1" ht="19.149999999999999" customHeight="1">
      <c r="A12" s="37"/>
      <c r="B12" s="37"/>
      <c r="C12" s="38"/>
      <c r="D12" s="38"/>
      <c r="E12" s="38"/>
      <c r="F12" s="38"/>
      <c r="G12" s="37"/>
      <c r="H12" s="37"/>
      <c r="I12" s="39"/>
      <c r="J12" s="40"/>
      <c r="K12" s="40"/>
      <c r="L12" s="41"/>
      <c r="M12" s="42"/>
      <c r="N12" s="42"/>
      <c r="O12" s="42"/>
      <c r="P12" s="42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3"/>
      <c r="AC12" s="43"/>
      <c r="AD12" s="40"/>
    </row>
    <row r="13" spans="1:456" s="1" customFormat="1" ht="21" customHeight="1" thickBot="1">
      <c r="A13" s="35">
        <v>0</v>
      </c>
      <c r="B13" s="34">
        <v>1</v>
      </c>
      <c r="C13" s="65">
        <v>2</v>
      </c>
      <c r="D13" s="65">
        <v>3</v>
      </c>
      <c r="E13" s="65">
        <v>4</v>
      </c>
      <c r="F13" s="65">
        <v>5</v>
      </c>
      <c r="G13" s="65">
        <v>6</v>
      </c>
      <c r="H13" s="65">
        <v>7</v>
      </c>
      <c r="I13" s="65">
        <v>8</v>
      </c>
      <c r="J13" s="65">
        <v>9</v>
      </c>
      <c r="K13" s="65">
        <v>10</v>
      </c>
      <c r="L13" s="65">
        <v>11</v>
      </c>
      <c r="M13" s="65">
        <v>12</v>
      </c>
      <c r="N13" s="65">
        <v>13</v>
      </c>
      <c r="O13" s="65">
        <v>14</v>
      </c>
      <c r="P13" s="65"/>
      <c r="Q13" s="65"/>
      <c r="R13" s="65"/>
      <c r="S13" s="65"/>
      <c r="T13" s="65"/>
      <c r="U13" s="65"/>
      <c r="V13" s="65"/>
      <c r="W13" s="65"/>
      <c r="X13" s="65"/>
      <c r="Y13" s="68"/>
      <c r="Z13" s="65"/>
      <c r="AA13" s="65"/>
      <c r="AB13" s="65">
        <v>15</v>
      </c>
      <c r="AC13" s="65">
        <v>16</v>
      </c>
      <c r="AD13" s="36" t="s">
        <v>87</v>
      </c>
    </row>
    <row r="14" spans="1:456" s="4" customFormat="1" ht="126">
      <c r="A14" s="27">
        <v>3</v>
      </c>
      <c r="B14" s="29" t="s">
        <v>88</v>
      </c>
      <c r="C14" s="7" t="s">
        <v>11</v>
      </c>
      <c r="D14" s="7" t="s">
        <v>14</v>
      </c>
      <c r="E14" s="7" t="s">
        <v>14</v>
      </c>
      <c r="F14" s="7" t="s">
        <v>15</v>
      </c>
      <c r="G14" s="7" t="s">
        <v>16</v>
      </c>
      <c r="H14" s="8" t="s">
        <v>49</v>
      </c>
      <c r="I14" s="10" t="s">
        <v>12</v>
      </c>
      <c r="J14" s="11">
        <v>1</v>
      </c>
      <c r="K14" s="12">
        <f>22840755.84/1.12</f>
        <v>20393531.999999996</v>
      </c>
      <c r="L14" s="13">
        <f>K14</f>
        <v>20393531.999999996</v>
      </c>
      <c r="M14" s="9"/>
      <c r="N14" s="9"/>
      <c r="O14" s="9"/>
      <c r="P14" s="9"/>
      <c r="Q14" s="12">
        <f>-(10178.57+66964.29)</f>
        <v>-77142.859999999986</v>
      </c>
      <c r="R14" s="12"/>
      <c r="S14" s="12"/>
      <c r="T14" s="12"/>
      <c r="U14" s="12"/>
      <c r="V14" s="12"/>
      <c r="W14" s="12"/>
      <c r="X14" s="12">
        <f>L14+Q14</f>
        <v>20316389.139999997</v>
      </c>
      <c r="Y14" s="12"/>
      <c r="Z14" s="12"/>
      <c r="AA14" s="12"/>
      <c r="AB14" s="60" t="s">
        <v>126</v>
      </c>
      <c r="AC14" s="14" t="s">
        <v>13</v>
      </c>
      <c r="AD14" s="15">
        <v>5</v>
      </c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</row>
    <row r="15" spans="1:456" s="4" customFormat="1" ht="41.45" customHeight="1">
      <c r="A15" s="27">
        <v>4</v>
      </c>
      <c r="B15" s="29" t="s">
        <v>88</v>
      </c>
      <c r="C15" s="7" t="s">
        <v>17</v>
      </c>
      <c r="D15" s="7" t="s">
        <v>80</v>
      </c>
      <c r="E15" s="7" t="s">
        <v>80</v>
      </c>
      <c r="F15" s="7" t="s">
        <v>20</v>
      </c>
      <c r="G15" s="7" t="s">
        <v>21</v>
      </c>
      <c r="H15" s="8" t="s">
        <v>49</v>
      </c>
      <c r="I15" s="10" t="s">
        <v>18</v>
      </c>
      <c r="J15" s="11">
        <v>80</v>
      </c>
      <c r="K15" s="30">
        <f>32510.6999/1.12</f>
        <v>29027.410624999997</v>
      </c>
      <c r="L15" s="13">
        <f t="shared" ref="L15:L23" si="0">J15*K15</f>
        <v>2322192.8499999996</v>
      </c>
      <c r="M15" s="9"/>
      <c r="N15" s="9"/>
      <c r="O15" s="9"/>
      <c r="P15" s="9"/>
      <c r="Q15" s="9"/>
      <c r="R15" s="9"/>
      <c r="S15" s="9"/>
      <c r="T15" s="9"/>
      <c r="U15" s="12">
        <v>-2322192.85</v>
      </c>
      <c r="V15" s="12"/>
      <c r="W15" s="12"/>
      <c r="X15" s="9"/>
      <c r="Y15" s="9"/>
      <c r="Z15" s="9"/>
      <c r="AA15" s="9"/>
      <c r="AB15" s="59" t="s">
        <v>30</v>
      </c>
      <c r="AC15" s="14" t="s">
        <v>13</v>
      </c>
      <c r="AD15" s="15">
        <v>5</v>
      </c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</row>
    <row r="16" spans="1:456" s="4" customFormat="1" ht="60" customHeight="1">
      <c r="A16" s="27">
        <v>5</v>
      </c>
      <c r="B16" s="29" t="s">
        <v>88</v>
      </c>
      <c r="C16" s="7" t="s">
        <v>17</v>
      </c>
      <c r="D16" s="7" t="s">
        <v>67</v>
      </c>
      <c r="E16" s="7" t="s">
        <v>67</v>
      </c>
      <c r="F16" s="7" t="s">
        <v>70</v>
      </c>
      <c r="G16" s="7" t="s">
        <v>67</v>
      </c>
      <c r="H16" s="8" t="s">
        <v>49</v>
      </c>
      <c r="I16" s="10" t="s">
        <v>18</v>
      </c>
      <c r="J16" s="11">
        <v>100</v>
      </c>
      <c r="K16" s="12">
        <f>27000/1.12</f>
        <v>24107.142857142855</v>
      </c>
      <c r="L16" s="13">
        <f t="shared" si="0"/>
        <v>2410714.2857142854</v>
      </c>
      <c r="M16" s="9"/>
      <c r="N16" s="9"/>
      <c r="O16" s="9"/>
      <c r="P16" s="9"/>
      <c r="Q16" s="9"/>
      <c r="R16" s="9"/>
      <c r="S16" s="9"/>
      <c r="T16" s="9"/>
      <c r="U16" s="12">
        <v>-76407.149999999994</v>
      </c>
      <c r="V16" s="9"/>
      <c r="W16" s="9"/>
      <c r="X16" s="12">
        <f>L16+U16</f>
        <v>2334307.1357142855</v>
      </c>
      <c r="Y16" s="12"/>
      <c r="Z16" s="9"/>
      <c r="AA16" s="9"/>
      <c r="AB16" s="55" t="s">
        <v>30</v>
      </c>
      <c r="AC16" s="14" t="s">
        <v>13</v>
      </c>
      <c r="AD16" s="15">
        <v>5</v>
      </c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</row>
    <row r="17" spans="1:456" s="4" customFormat="1" ht="63">
      <c r="A17" s="27">
        <v>6</v>
      </c>
      <c r="B17" s="29" t="s">
        <v>88</v>
      </c>
      <c r="C17" s="7" t="s">
        <v>17</v>
      </c>
      <c r="D17" s="7" t="s">
        <v>68</v>
      </c>
      <c r="E17" s="7" t="s">
        <v>68</v>
      </c>
      <c r="F17" s="7" t="s">
        <v>69</v>
      </c>
      <c r="G17" s="62" t="s">
        <v>68</v>
      </c>
      <c r="H17" s="8" t="s">
        <v>84</v>
      </c>
      <c r="I17" s="10" t="s">
        <v>18</v>
      </c>
      <c r="J17" s="11">
        <v>5</v>
      </c>
      <c r="K17" s="12">
        <f>1080/1.12</f>
        <v>964.28571428571422</v>
      </c>
      <c r="L17" s="13">
        <f t="shared" si="0"/>
        <v>4821.4285714285706</v>
      </c>
      <c r="M17" s="9"/>
      <c r="N17" s="9"/>
      <c r="O17" s="9"/>
      <c r="P17" s="9"/>
      <c r="Q17" s="56">
        <f>2035.71*5+0.02</f>
        <v>10178.57</v>
      </c>
      <c r="R17" s="13"/>
      <c r="S17" s="13"/>
      <c r="T17" s="13"/>
      <c r="U17" s="13"/>
      <c r="V17" s="13"/>
      <c r="W17" s="13"/>
      <c r="X17" s="12">
        <f>L17+Q17</f>
        <v>14999.99857142857</v>
      </c>
      <c r="Y17" s="12"/>
      <c r="Z17" s="12"/>
      <c r="AA17" s="12"/>
      <c r="AB17" s="55" t="s">
        <v>30</v>
      </c>
      <c r="AC17" s="14" t="s">
        <v>13</v>
      </c>
      <c r="AD17" s="15">
        <v>5</v>
      </c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</row>
    <row r="18" spans="1:456" s="4" customFormat="1" ht="63">
      <c r="A18" s="27">
        <v>7</v>
      </c>
      <c r="B18" s="29" t="s">
        <v>88</v>
      </c>
      <c r="C18" s="7" t="s">
        <v>17</v>
      </c>
      <c r="D18" s="7" t="s">
        <v>72</v>
      </c>
      <c r="E18" s="7" t="s">
        <v>72</v>
      </c>
      <c r="F18" s="7" t="s">
        <v>71</v>
      </c>
      <c r="G18" s="62" t="s">
        <v>72</v>
      </c>
      <c r="H18" s="8" t="s">
        <v>84</v>
      </c>
      <c r="I18" s="10" t="s">
        <v>18</v>
      </c>
      <c r="J18" s="11">
        <v>1</v>
      </c>
      <c r="K18" s="12">
        <f>70200/1.12</f>
        <v>62678.57142857142</v>
      </c>
      <c r="L18" s="13">
        <f t="shared" si="0"/>
        <v>62678.57142857142</v>
      </c>
      <c r="M18" s="9"/>
      <c r="N18" s="9"/>
      <c r="O18" s="9"/>
      <c r="P18" s="56">
        <v>125428.57</v>
      </c>
      <c r="Q18" s="6"/>
      <c r="R18" s="58"/>
      <c r="S18" s="58"/>
      <c r="T18" s="58"/>
      <c r="U18" s="58"/>
      <c r="V18" s="58"/>
      <c r="W18" s="58"/>
      <c r="X18" s="12">
        <f>L18+P18</f>
        <v>188107.14142857143</v>
      </c>
      <c r="Y18" s="12"/>
      <c r="Z18" s="12"/>
      <c r="AA18" s="12"/>
      <c r="AB18" s="55" t="s">
        <v>30</v>
      </c>
      <c r="AC18" s="14" t="s">
        <v>13</v>
      </c>
      <c r="AD18" s="15">
        <v>5</v>
      </c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</row>
    <row r="19" spans="1:456" s="3" customFormat="1" ht="78" customHeight="1">
      <c r="A19" s="27">
        <v>8</v>
      </c>
      <c r="B19" s="29" t="s">
        <v>88</v>
      </c>
      <c r="C19" s="7" t="s">
        <v>11</v>
      </c>
      <c r="D19" s="7" t="s">
        <v>22</v>
      </c>
      <c r="E19" s="7" t="s">
        <v>22</v>
      </c>
      <c r="F19" s="7" t="s">
        <v>23</v>
      </c>
      <c r="G19" s="7" t="s">
        <v>66</v>
      </c>
      <c r="H19" s="8" t="s">
        <v>49</v>
      </c>
      <c r="I19" s="10" t="s">
        <v>12</v>
      </c>
      <c r="J19" s="11">
        <v>1</v>
      </c>
      <c r="K19" s="12">
        <f>2000000/1.12</f>
        <v>1785714.2857142854</v>
      </c>
      <c r="L19" s="13">
        <f t="shared" si="0"/>
        <v>1785714.2857142854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2">
        <f>L19</f>
        <v>1785714.2857142854</v>
      </c>
      <c r="Y19" s="12"/>
      <c r="Z19" s="9"/>
      <c r="AA19" s="9"/>
      <c r="AB19" s="14" t="s">
        <v>32</v>
      </c>
      <c r="AC19" s="14" t="s">
        <v>13</v>
      </c>
      <c r="AD19" s="15">
        <v>5</v>
      </c>
    </row>
    <row r="20" spans="1:456" s="3" customFormat="1" ht="110.25">
      <c r="A20" s="27">
        <v>9</v>
      </c>
      <c r="B20" s="29" t="s">
        <v>88</v>
      </c>
      <c r="C20" s="7" t="s">
        <v>11</v>
      </c>
      <c r="D20" s="7" t="s">
        <v>62</v>
      </c>
      <c r="E20" s="7" t="s">
        <v>62</v>
      </c>
      <c r="F20" s="7" t="s">
        <v>76</v>
      </c>
      <c r="G20" s="7" t="s">
        <v>62</v>
      </c>
      <c r="H20" s="8" t="s">
        <v>49</v>
      </c>
      <c r="I20" s="10" t="s">
        <v>12</v>
      </c>
      <c r="J20" s="11">
        <v>1</v>
      </c>
      <c r="K20" s="12">
        <f>4860000/1.12</f>
        <v>4339285.7142857136</v>
      </c>
      <c r="L20" s="13">
        <f t="shared" si="0"/>
        <v>4339285.7142857136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2">
        <f>L20</f>
        <v>4339285.7142857136</v>
      </c>
      <c r="Y20" s="12"/>
      <c r="Z20" s="9"/>
      <c r="AA20" s="9"/>
      <c r="AB20" s="14" t="s">
        <v>31</v>
      </c>
      <c r="AC20" s="14" t="s">
        <v>13</v>
      </c>
      <c r="AD20" s="15">
        <v>5</v>
      </c>
    </row>
    <row r="21" spans="1:456" s="3" customFormat="1" ht="78" customHeight="1">
      <c r="A21" s="27">
        <v>10</v>
      </c>
      <c r="B21" s="29" t="s">
        <v>88</v>
      </c>
      <c r="C21" s="7" t="s">
        <v>11</v>
      </c>
      <c r="D21" s="7" t="s">
        <v>73</v>
      </c>
      <c r="E21" s="7" t="s">
        <v>73</v>
      </c>
      <c r="F21" s="7" t="s">
        <v>77</v>
      </c>
      <c r="G21" s="31" t="s">
        <v>89</v>
      </c>
      <c r="H21" s="8" t="s">
        <v>84</v>
      </c>
      <c r="I21" s="10" t="s">
        <v>12</v>
      </c>
      <c r="J21" s="11">
        <v>1</v>
      </c>
      <c r="K21" s="30">
        <v>475428.57</v>
      </c>
      <c r="L21" s="13">
        <f t="shared" si="0"/>
        <v>475428.57</v>
      </c>
      <c r="M21" s="9"/>
      <c r="N21" s="9"/>
      <c r="O21" s="9"/>
      <c r="P21" s="56">
        <v>-125428.57</v>
      </c>
      <c r="Q21" s="52"/>
      <c r="R21" s="61"/>
      <c r="S21" s="61"/>
      <c r="T21" s="61"/>
      <c r="U21" s="61"/>
      <c r="V21" s="61"/>
      <c r="W21" s="61"/>
      <c r="X21" s="56">
        <f>L21+P21</f>
        <v>350000</v>
      </c>
      <c r="Y21" s="56"/>
      <c r="Z21" s="56">
        <f>X21</f>
        <v>350000</v>
      </c>
      <c r="AA21" s="13">
        <f>X21-Z21</f>
        <v>0</v>
      </c>
      <c r="AB21" s="14" t="s">
        <v>32</v>
      </c>
      <c r="AC21" s="14" t="s">
        <v>13</v>
      </c>
      <c r="AD21" s="15">
        <v>5</v>
      </c>
    </row>
    <row r="22" spans="1:456" s="3" customFormat="1" ht="78" customHeight="1">
      <c r="A22" s="27">
        <v>11</v>
      </c>
      <c r="B22" s="9" t="s">
        <v>88</v>
      </c>
      <c r="C22" s="7" t="s">
        <v>11</v>
      </c>
      <c r="D22" s="7" t="s">
        <v>73</v>
      </c>
      <c r="E22" s="7" t="s">
        <v>73</v>
      </c>
      <c r="F22" s="7" t="s">
        <v>78</v>
      </c>
      <c r="G22" s="7" t="s">
        <v>74</v>
      </c>
      <c r="H22" s="8" t="s">
        <v>49</v>
      </c>
      <c r="I22" s="10" t="s">
        <v>12</v>
      </c>
      <c r="J22" s="11">
        <v>1</v>
      </c>
      <c r="K22" s="12">
        <f>2073600/1.12</f>
        <v>1851428.5714285714</v>
      </c>
      <c r="L22" s="13">
        <f t="shared" si="0"/>
        <v>1851428.5714285714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12">
        <f>L22</f>
        <v>1851428.5714285714</v>
      </c>
      <c r="Y22" s="12"/>
      <c r="Z22" s="13">
        <v>1440000</v>
      </c>
      <c r="AA22" s="12">
        <f>L22-Z22</f>
        <v>411428.57142857136</v>
      </c>
      <c r="AB22" s="14" t="s">
        <v>32</v>
      </c>
      <c r="AC22" s="14" t="s">
        <v>13</v>
      </c>
      <c r="AD22" s="15">
        <v>5</v>
      </c>
    </row>
    <row r="23" spans="1:456" s="3" customFormat="1" ht="78" customHeight="1">
      <c r="A23" s="27">
        <v>12</v>
      </c>
      <c r="B23" s="29" t="s">
        <v>88</v>
      </c>
      <c r="C23" s="7" t="s">
        <v>11</v>
      </c>
      <c r="D23" s="7" t="s">
        <v>75</v>
      </c>
      <c r="E23" s="7" t="s">
        <v>75</v>
      </c>
      <c r="F23" s="7" t="s">
        <v>79</v>
      </c>
      <c r="G23" s="7" t="s">
        <v>75</v>
      </c>
      <c r="H23" s="8" t="s">
        <v>49</v>
      </c>
      <c r="I23" s="10" t="s">
        <v>12</v>
      </c>
      <c r="J23" s="11">
        <v>1</v>
      </c>
      <c r="K23" s="12">
        <f>628992/1.12</f>
        <v>561600</v>
      </c>
      <c r="L23" s="13">
        <f t="shared" si="0"/>
        <v>561600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2">
        <f>L23</f>
        <v>561600</v>
      </c>
      <c r="Y23" s="12"/>
      <c r="Z23" s="9"/>
      <c r="AA23" s="9"/>
      <c r="AB23" s="55" t="s">
        <v>25</v>
      </c>
      <c r="AC23" s="14" t="s">
        <v>13</v>
      </c>
      <c r="AD23" s="15">
        <v>5</v>
      </c>
    </row>
    <row r="24" spans="1:456" s="2" customFormat="1" ht="47.25">
      <c r="A24" s="28">
        <v>61</v>
      </c>
      <c r="B24" s="44" t="s">
        <v>88</v>
      </c>
      <c r="C24" s="45" t="s">
        <v>17</v>
      </c>
      <c r="D24" s="46" t="s">
        <v>19</v>
      </c>
      <c r="E24" s="46" t="s">
        <v>19</v>
      </c>
      <c r="F24" s="45" t="s">
        <v>90</v>
      </c>
      <c r="G24" s="45" t="s">
        <v>91</v>
      </c>
      <c r="H24" s="47" t="s">
        <v>49</v>
      </c>
      <c r="I24" s="48" t="s">
        <v>61</v>
      </c>
      <c r="J24" s="49">
        <v>2000000</v>
      </c>
      <c r="K24" s="50">
        <v>8.254285715</v>
      </c>
      <c r="L24" s="50">
        <f>J24*K24</f>
        <v>16508571.43</v>
      </c>
      <c r="M24" s="53"/>
      <c r="N24" s="53"/>
      <c r="O24" s="53"/>
      <c r="P24" s="53"/>
      <c r="Q24" s="53"/>
      <c r="R24" s="53"/>
      <c r="S24" s="53"/>
      <c r="T24" s="53"/>
      <c r="U24" s="53"/>
      <c r="V24" s="12">
        <v>-16508571.43</v>
      </c>
      <c r="W24" s="69"/>
      <c r="X24" s="53"/>
      <c r="Y24" s="53"/>
      <c r="Z24" s="53"/>
      <c r="AA24" s="53"/>
      <c r="AB24" s="60" t="s">
        <v>30</v>
      </c>
      <c r="AC24" s="54" t="s">
        <v>13</v>
      </c>
      <c r="AD24" s="51">
        <v>5</v>
      </c>
    </row>
    <row r="25" spans="1:456" s="2" customFormat="1" ht="63">
      <c r="A25" s="9">
        <v>62</v>
      </c>
      <c r="B25" s="9" t="s">
        <v>88</v>
      </c>
      <c r="C25" s="17" t="s">
        <v>11</v>
      </c>
      <c r="D25" s="7" t="s">
        <v>26</v>
      </c>
      <c r="E25" s="7" t="s">
        <v>26</v>
      </c>
      <c r="F25" s="17" t="s">
        <v>92</v>
      </c>
      <c r="G25" s="17" t="s">
        <v>92</v>
      </c>
      <c r="H25" s="32" t="s">
        <v>93</v>
      </c>
      <c r="I25" s="18" t="s">
        <v>12</v>
      </c>
      <c r="J25" s="19">
        <v>1</v>
      </c>
      <c r="K25" s="20"/>
      <c r="L25" s="20"/>
      <c r="M25" s="16"/>
      <c r="N25" s="16"/>
      <c r="O25" s="16"/>
      <c r="P25" s="16"/>
      <c r="Q25" s="57">
        <v>66964.289999999994</v>
      </c>
      <c r="R25" s="20"/>
      <c r="S25" s="20"/>
      <c r="T25" s="20"/>
      <c r="U25" s="20"/>
      <c r="V25" s="20"/>
      <c r="W25" s="20"/>
      <c r="X25" s="20">
        <f>Q25</f>
        <v>66964.289999999994</v>
      </c>
      <c r="Y25" s="20"/>
      <c r="Z25" s="20"/>
      <c r="AA25" s="20"/>
      <c r="AB25" s="60" t="s">
        <v>24</v>
      </c>
      <c r="AC25" s="21" t="s">
        <v>13</v>
      </c>
      <c r="AD25" s="33">
        <v>5</v>
      </c>
    </row>
    <row r="26" spans="1:456" s="2" customFormat="1" ht="63">
      <c r="A26" s="27">
        <v>65</v>
      </c>
      <c r="B26" s="9" t="s">
        <v>88</v>
      </c>
      <c r="C26" s="17" t="s">
        <v>11</v>
      </c>
      <c r="D26" s="7" t="s">
        <v>26</v>
      </c>
      <c r="E26" s="7" t="s">
        <v>26</v>
      </c>
      <c r="F26" s="7" t="s">
        <v>103</v>
      </c>
      <c r="G26" s="7" t="s">
        <v>104</v>
      </c>
      <c r="H26" s="32" t="s">
        <v>49</v>
      </c>
      <c r="I26" s="18" t="s">
        <v>12</v>
      </c>
      <c r="J26" s="19">
        <v>1</v>
      </c>
      <c r="K26" s="20"/>
      <c r="L26" s="20"/>
      <c r="M26" s="16"/>
      <c r="N26" s="16"/>
      <c r="O26" s="16"/>
      <c r="P26" s="16"/>
      <c r="Q26" s="57"/>
      <c r="R26" s="20"/>
      <c r="S26" s="20"/>
      <c r="T26" s="20"/>
      <c r="U26" s="20">
        <v>1250000</v>
      </c>
      <c r="V26" s="20"/>
      <c r="W26" s="20"/>
      <c r="X26" s="20">
        <f>U26</f>
        <v>1250000</v>
      </c>
      <c r="Y26" s="20"/>
      <c r="Z26" s="20"/>
      <c r="AA26" s="20"/>
      <c r="AB26" s="60" t="s">
        <v>30</v>
      </c>
      <c r="AC26" s="21" t="s">
        <v>101</v>
      </c>
      <c r="AD26" s="33">
        <v>5</v>
      </c>
    </row>
    <row r="27" spans="1:456" s="2" customFormat="1" ht="47.25">
      <c r="A27" s="27">
        <v>66</v>
      </c>
      <c r="B27" s="9" t="s">
        <v>88</v>
      </c>
      <c r="C27" s="17" t="s">
        <v>17</v>
      </c>
      <c r="D27" s="7" t="s">
        <v>19</v>
      </c>
      <c r="E27" s="7" t="s">
        <v>19</v>
      </c>
      <c r="F27" s="7" t="s">
        <v>105</v>
      </c>
      <c r="G27" s="7" t="s">
        <v>106</v>
      </c>
      <c r="H27" s="32" t="s">
        <v>49</v>
      </c>
      <c r="I27" s="18" t="s">
        <v>18</v>
      </c>
      <c r="J27" s="19">
        <v>80</v>
      </c>
      <c r="K27" s="20">
        <v>11595</v>
      </c>
      <c r="L27" s="20"/>
      <c r="M27" s="16"/>
      <c r="N27" s="16"/>
      <c r="O27" s="16"/>
      <c r="P27" s="16"/>
      <c r="Q27" s="57"/>
      <c r="R27" s="20"/>
      <c r="S27" s="20"/>
      <c r="T27" s="20"/>
      <c r="U27" s="20">
        <f>J27*K27</f>
        <v>927600</v>
      </c>
      <c r="V27" s="20"/>
      <c r="W27" s="20"/>
      <c r="X27" s="20">
        <f>U27</f>
        <v>927600</v>
      </c>
      <c r="Y27" s="20"/>
      <c r="Z27" s="20"/>
      <c r="AA27" s="20"/>
      <c r="AB27" s="60" t="s">
        <v>25</v>
      </c>
      <c r="AC27" s="21" t="s">
        <v>102</v>
      </c>
      <c r="AD27" s="33">
        <v>0</v>
      </c>
    </row>
    <row r="28" spans="1:456" s="2" customFormat="1" ht="110.25">
      <c r="A28" s="27">
        <v>67</v>
      </c>
      <c r="B28" s="9" t="s">
        <v>88</v>
      </c>
      <c r="C28" s="17" t="s">
        <v>11</v>
      </c>
      <c r="D28" s="7" t="s">
        <v>108</v>
      </c>
      <c r="E28" s="7" t="s">
        <v>108</v>
      </c>
      <c r="F28" s="7" t="s">
        <v>110</v>
      </c>
      <c r="G28" s="7" t="s">
        <v>109</v>
      </c>
      <c r="H28" s="32" t="s">
        <v>84</v>
      </c>
      <c r="I28" s="18" t="s">
        <v>12</v>
      </c>
      <c r="J28" s="19">
        <v>1</v>
      </c>
      <c r="K28" s="20"/>
      <c r="L28" s="20"/>
      <c r="M28" s="16"/>
      <c r="N28" s="16"/>
      <c r="O28" s="16"/>
      <c r="P28" s="16"/>
      <c r="Q28" s="57"/>
      <c r="R28" s="20"/>
      <c r="S28" s="20"/>
      <c r="T28" s="20"/>
      <c r="U28" s="20">
        <v>221000</v>
      </c>
      <c r="V28" s="20"/>
      <c r="W28" s="20"/>
      <c r="X28" s="20">
        <f>U28</f>
        <v>221000</v>
      </c>
      <c r="Y28" s="20"/>
      <c r="Z28" s="20"/>
      <c r="AA28" s="20"/>
      <c r="AB28" s="60" t="s">
        <v>25</v>
      </c>
      <c r="AC28" s="21" t="s">
        <v>107</v>
      </c>
      <c r="AD28" s="33">
        <v>0</v>
      </c>
    </row>
    <row r="29" spans="1:456" s="2" customFormat="1" ht="63">
      <c r="A29" s="27">
        <v>68</v>
      </c>
      <c r="B29" s="9" t="s">
        <v>88</v>
      </c>
      <c r="C29" s="17" t="s">
        <v>17</v>
      </c>
      <c r="D29" s="7" t="s">
        <v>111</v>
      </c>
      <c r="E29" s="7" t="s">
        <v>111</v>
      </c>
      <c r="F29" s="7" t="s">
        <v>112</v>
      </c>
      <c r="G29" s="7" t="s">
        <v>111</v>
      </c>
      <c r="H29" s="32" t="s">
        <v>84</v>
      </c>
      <c r="I29" s="18" t="s">
        <v>18</v>
      </c>
      <c r="J29" s="19">
        <v>100</v>
      </c>
      <c r="K29" s="20">
        <v>318.16964285714283</v>
      </c>
      <c r="L29" s="20"/>
      <c r="M29" s="16"/>
      <c r="N29" s="16"/>
      <c r="O29" s="16"/>
      <c r="P29" s="16"/>
      <c r="Q29" s="57"/>
      <c r="R29" s="20"/>
      <c r="S29" s="20"/>
      <c r="T29" s="20"/>
      <c r="U29" s="20"/>
      <c r="V29" s="20"/>
      <c r="W29" s="20">
        <f t="shared" ref="W29:W34" si="1">J29*K29</f>
        <v>31816.964285714283</v>
      </c>
      <c r="X29" s="20">
        <f t="shared" ref="X29:X34" si="2">W29</f>
        <v>31816.964285714283</v>
      </c>
      <c r="Y29" s="20"/>
      <c r="Z29" s="20"/>
      <c r="AA29" s="20"/>
      <c r="AB29" s="60" t="s">
        <v>25</v>
      </c>
      <c r="AC29" s="21" t="s">
        <v>107</v>
      </c>
      <c r="AD29" s="33">
        <v>0</v>
      </c>
    </row>
    <row r="30" spans="1:456" s="2" customFormat="1" ht="63">
      <c r="A30" s="9">
        <v>69</v>
      </c>
      <c r="B30" s="9" t="s">
        <v>88</v>
      </c>
      <c r="C30" s="17" t="s">
        <v>17</v>
      </c>
      <c r="D30" s="7" t="s">
        <v>113</v>
      </c>
      <c r="E30" s="7" t="s">
        <v>113</v>
      </c>
      <c r="F30" s="7" t="s">
        <v>114</v>
      </c>
      <c r="G30" s="7" t="s">
        <v>113</v>
      </c>
      <c r="H30" s="32" t="s">
        <v>84</v>
      </c>
      <c r="I30" s="18" t="s">
        <v>18</v>
      </c>
      <c r="J30" s="19">
        <v>100</v>
      </c>
      <c r="K30" s="20">
        <v>1216.2678571428571</v>
      </c>
      <c r="L30" s="20"/>
      <c r="M30" s="16"/>
      <c r="N30" s="16"/>
      <c r="O30" s="16"/>
      <c r="P30" s="16"/>
      <c r="Q30" s="57"/>
      <c r="R30" s="20"/>
      <c r="S30" s="20"/>
      <c r="T30" s="20"/>
      <c r="U30" s="20"/>
      <c r="V30" s="20"/>
      <c r="W30" s="20">
        <f t="shared" si="1"/>
        <v>121626.78571428571</v>
      </c>
      <c r="X30" s="20">
        <f t="shared" si="2"/>
        <v>121626.78571428571</v>
      </c>
      <c r="Y30" s="20"/>
      <c r="Z30" s="20"/>
      <c r="AA30" s="20"/>
      <c r="AB30" s="60" t="s">
        <v>25</v>
      </c>
      <c r="AC30" s="21" t="s">
        <v>107</v>
      </c>
      <c r="AD30" s="33">
        <v>0</v>
      </c>
    </row>
    <row r="31" spans="1:456" s="2" customFormat="1" ht="63">
      <c r="A31" s="9">
        <v>71</v>
      </c>
      <c r="B31" s="17" t="s">
        <v>88</v>
      </c>
      <c r="C31" s="7" t="s">
        <v>17</v>
      </c>
      <c r="D31" s="7" t="s">
        <v>115</v>
      </c>
      <c r="E31" s="7" t="s">
        <v>115</v>
      </c>
      <c r="F31" s="7" t="s">
        <v>116</v>
      </c>
      <c r="G31" s="32" t="s">
        <v>115</v>
      </c>
      <c r="H31" s="18" t="s">
        <v>84</v>
      </c>
      <c r="I31" s="19" t="s">
        <v>18</v>
      </c>
      <c r="J31" s="20">
        <v>1</v>
      </c>
      <c r="K31" s="12">
        <f>49535/1.12</f>
        <v>44227.678571428565</v>
      </c>
      <c r="L31" s="20"/>
      <c r="M31" s="16"/>
      <c r="N31" s="16"/>
      <c r="O31" s="16"/>
      <c r="P31" s="16"/>
      <c r="Q31" s="57"/>
      <c r="R31" s="20"/>
      <c r="S31" s="20"/>
      <c r="T31" s="20"/>
      <c r="U31" s="20"/>
      <c r="V31" s="20"/>
      <c r="W31" s="20">
        <f t="shared" si="1"/>
        <v>44227.678571428565</v>
      </c>
      <c r="X31" s="20">
        <f t="shared" si="2"/>
        <v>44227.678571428565</v>
      </c>
      <c r="Y31" s="20"/>
      <c r="Z31" s="20"/>
      <c r="AA31" s="20"/>
      <c r="AB31" s="60" t="s">
        <v>25</v>
      </c>
      <c r="AC31" s="21" t="s">
        <v>107</v>
      </c>
      <c r="AD31" s="33">
        <v>0</v>
      </c>
    </row>
    <row r="32" spans="1:456" s="2" customFormat="1" ht="63">
      <c r="A32" s="9">
        <v>72</v>
      </c>
      <c r="B32" s="17" t="s">
        <v>88</v>
      </c>
      <c r="C32" s="7" t="s">
        <v>17</v>
      </c>
      <c r="D32" s="7" t="s">
        <v>117</v>
      </c>
      <c r="E32" s="7" t="s">
        <v>117</v>
      </c>
      <c r="F32" s="7" t="s">
        <v>118</v>
      </c>
      <c r="G32" s="32" t="s">
        <v>119</v>
      </c>
      <c r="H32" s="18" t="s">
        <v>84</v>
      </c>
      <c r="I32" s="19" t="s">
        <v>18</v>
      </c>
      <c r="J32" s="20">
        <v>50</v>
      </c>
      <c r="K32" s="12">
        <f>2638.7/1.12</f>
        <v>2355.9821428571427</v>
      </c>
      <c r="L32" s="20"/>
      <c r="M32" s="16"/>
      <c r="N32" s="16"/>
      <c r="O32" s="16"/>
      <c r="P32" s="16"/>
      <c r="Q32" s="57"/>
      <c r="R32" s="20"/>
      <c r="S32" s="20"/>
      <c r="T32" s="20"/>
      <c r="U32" s="20"/>
      <c r="V32" s="20"/>
      <c r="W32" s="20">
        <f t="shared" si="1"/>
        <v>117799.10714285713</v>
      </c>
      <c r="X32" s="20">
        <f t="shared" si="2"/>
        <v>117799.10714285713</v>
      </c>
      <c r="Y32" s="20"/>
      <c r="Z32" s="20"/>
      <c r="AA32" s="20"/>
      <c r="AB32" s="60" t="s">
        <v>25</v>
      </c>
      <c r="AC32" s="21" t="s">
        <v>107</v>
      </c>
      <c r="AD32" s="33">
        <v>0</v>
      </c>
    </row>
    <row r="33" spans="1:30" s="2" customFormat="1" ht="63">
      <c r="A33" s="9">
        <v>73</v>
      </c>
      <c r="B33" s="17" t="s">
        <v>88</v>
      </c>
      <c r="C33" s="7" t="s">
        <v>17</v>
      </c>
      <c r="D33" s="7" t="s">
        <v>120</v>
      </c>
      <c r="E33" s="7" t="s">
        <v>120</v>
      </c>
      <c r="F33" s="7" t="s">
        <v>121</v>
      </c>
      <c r="G33" s="32" t="s">
        <v>122</v>
      </c>
      <c r="H33" s="18" t="s">
        <v>84</v>
      </c>
      <c r="I33" s="19" t="s">
        <v>18</v>
      </c>
      <c r="J33" s="20">
        <v>2</v>
      </c>
      <c r="K33" s="12">
        <f>53346/1.12</f>
        <v>47630.357142857138</v>
      </c>
      <c r="L33" s="20"/>
      <c r="M33" s="16"/>
      <c r="N33" s="16"/>
      <c r="O33" s="16"/>
      <c r="P33" s="16"/>
      <c r="Q33" s="57"/>
      <c r="R33" s="20"/>
      <c r="S33" s="20"/>
      <c r="T33" s="20"/>
      <c r="U33" s="20"/>
      <c r="V33" s="20"/>
      <c r="W33" s="20">
        <f t="shared" si="1"/>
        <v>95260.714285714275</v>
      </c>
      <c r="X33" s="20">
        <f t="shared" si="2"/>
        <v>95260.714285714275</v>
      </c>
      <c r="Y33" s="20"/>
      <c r="Z33" s="20"/>
      <c r="AA33" s="20"/>
      <c r="AB33" s="60" t="s">
        <v>25</v>
      </c>
      <c r="AC33" s="21" t="s">
        <v>107</v>
      </c>
      <c r="AD33" s="33">
        <v>0</v>
      </c>
    </row>
    <row r="34" spans="1:30" s="2" customFormat="1" ht="63">
      <c r="A34" s="9">
        <v>74</v>
      </c>
      <c r="B34" s="17" t="s">
        <v>88</v>
      </c>
      <c r="C34" s="7" t="s">
        <v>17</v>
      </c>
      <c r="D34" s="7" t="s">
        <v>123</v>
      </c>
      <c r="E34" s="7" t="s">
        <v>123</v>
      </c>
      <c r="F34" s="7" t="s">
        <v>124</v>
      </c>
      <c r="G34" s="32" t="s">
        <v>125</v>
      </c>
      <c r="H34" s="18" t="s">
        <v>84</v>
      </c>
      <c r="I34" s="19" t="s">
        <v>18</v>
      </c>
      <c r="J34" s="20">
        <v>2</v>
      </c>
      <c r="K34" s="12">
        <f>14300/1.12</f>
        <v>12767.857142857141</v>
      </c>
      <c r="L34" s="20"/>
      <c r="M34" s="16"/>
      <c r="N34" s="16"/>
      <c r="O34" s="16"/>
      <c r="P34" s="16"/>
      <c r="Q34" s="57"/>
      <c r="R34" s="20"/>
      <c r="S34" s="20"/>
      <c r="T34" s="20"/>
      <c r="U34" s="20"/>
      <c r="V34" s="20"/>
      <c r="W34" s="20">
        <f t="shared" si="1"/>
        <v>25535.714285714283</v>
      </c>
      <c r="X34" s="20">
        <f t="shared" si="2"/>
        <v>25535.714285714283</v>
      </c>
      <c r="Y34" s="20"/>
      <c r="Z34" s="20"/>
      <c r="AA34" s="20"/>
      <c r="AB34" s="60" t="s">
        <v>25</v>
      </c>
      <c r="AC34" s="21" t="s">
        <v>107</v>
      </c>
      <c r="AD34" s="33">
        <v>0</v>
      </c>
    </row>
    <row r="35" spans="1:30" ht="49.15" customHeight="1">
      <c r="E35" s="151"/>
      <c r="F35" s="151"/>
      <c r="X35" s="70">
        <f>SUM(X14:X34)</f>
        <v>34643663.241428569</v>
      </c>
      <c r="Y35" s="70"/>
    </row>
    <row r="36" spans="1:30" ht="18.75">
      <c r="D36" s="156" t="s">
        <v>33</v>
      </c>
      <c r="E36" s="157"/>
      <c r="F36" s="5"/>
      <c r="G36" s="64" t="s">
        <v>51</v>
      </c>
      <c r="I36" s="158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</row>
    <row r="38" spans="1:30" ht="18.75">
      <c r="D38" s="150" t="s">
        <v>34</v>
      </c>
      <c r="E38" s="150"/>
      <c r="F38" s="150"/>
      <c r="G38" s="64" t="s">
        <v>52</v>
      </c>
      <c r="K38" s="64" t="s">
        <v>60</v>
      </c>
    </row>
    <row r="39" spans="1:30" ht="18.75">
      <c r="D39" s="63"/>
      <c r="E39" s="63"/>
      <c r="F39" s="63"/>
      <c r="G39" s="64"/>
      <c r="L39" s="22" t="s">
        <v>57</v>
      </c>
    </row>
    <row r="41" spans="1:30" ht="18.75">
      <c r="D41" s="150" t="s">
        <v>53</v>
      </c>
      <c r="E41" s="150"/>
      <c r="F41" s="150"/>
      <c r="G41" s="64" t="s">
        <v>54</v>
      </c>
    </row>
    <row r="42" spans="1:30" ht="18.75">
      <c r="D42" s="63"/>
      <c r="E42" s="63"/>
      <c r="F42" s="63"/>
      <c r="L42" s="22" t="s">
        <v>58</v>
      </c>
    </row>
    <row r="43" spans="1:30" ht="18.75">
      <c r="D43" s="150" t="s">
        <v>81</v>
      </c>
      <c r="E43" s="150"/>
      <c r="G43" s="64" t="s">
        <v>63</v>
      </c>
    </row>
    <row r="44" spans="1:30" ht="18.75">
      <c r="I44" s="22"/>
      <c r="J44" s="22"/>
      <c r="L44" s="22" t="s">
        <v>82</v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pans="1:30" ht="18.75"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spans="1:30" ht="18.75">
      <c r="D46" s="150" t="s">
        <v>36</v>
      </c>
      <c r="E46" s="150"/>
      <c r="G46" s="64" t="s">
        <v>55</v>
      </c>
      <c r="I46" s="22"/>
      <c r="J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pans="1:30" ht="18.75">
      <c r="I47" s="22"/>
      <c r="J47" s="22"/>
      <c r="K47" s="22"/>
      <c r="L47" s="22" t="s">
        <v>41</v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pans="1:30" ht="18.75">
      <c r="I48" s="22"/>
      <c r="J48" s="22"/>
      <c r="K48" s="22" t="s">
        <v>41</v>
      </c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4:30" ht="18.75">
      <c r="D49" s="150" t="s">
        <v>37</v>
      </c>
      <c r="E49" s="150"/>
      <c r="F49" s="150"/>
      <c r="G49" s="64" t="s">
        <v>56</v>
      </c>
      <c r="I49" s="22" t="s">
        <v>39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pans="4:30" ht="18.75"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5" spans="4:30" ht="15.75">
      <c r="I55" s="150" t="s">
        <v>35</v>
      </c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</row>
    <row r="56" spans="4:30" ht="18.75">
      <c r="I56" s="22"/>
      <c r="J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</row>
    <row r="57" spans="4:30" ht="18.75">
      <c r="I57" s="22"/>
      <c r="J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</row>
    <row r="58" spans="4:30" ht="18.75">
      <c r="I58" s="22"/>
      <c r="J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pans="4:30" ht="18.75">
      <c r="I59" s="22" t="s">
        <v>38</v>
      </c>
      <c r="J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</row>
  </sheetData>
  <mergeCells count="39">
    <mergeCell ref="A6:K6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T10:T11"/>
    <mergeCell ref="U10:U11"/>
    <mergeCell ref="J10:J11"/>
    <mergeCell ref="K10:K11"/>
    <mergeCell ref="L10:L11"/>
    <mergeCell ref="M10:M11"/>
    <mergeCell ref="N10:N11"/>
    <mergeCell ref="O10:O11"/>
    <mergeCell ref="I55:AD55"/>
    <mergeCell ref="AC10:AC11"/>
    <mergeCell ref="AD10:AD11"/>
    <mergeCell ref="E35:F35"/>
    <mergeCell ref="D36:E36"/>
    <mergeCell ref="I36:AD36"/>
    <mergeCell ref="V10:V11"/>
    <mergeCell ref="W10:W11"/>
    <mergeCell ref="X10:X11"/>
    <mergeCell ref="Z10:Z11"/>
    <mergeCell ref="AA10:AA11"/>
    <mergeCell ref="AB10:AB11"/>
    <mergeCell ref="P10:P11"/>
    <mergeCell ref="Q10:Q11"/>
    <mergeCell ref="R10:R11"/>
    <mergeCell ref="S10:S11"/>
    <mergeCell ref="D38:F38"/>
    <mergeCell ref="D41:F41"/>
    <mergeCell ref="D43:E43"/>
    <mergeCell ref="D46:E46"/>
    <mergeCell ref="D49:F49"/>
  </mergeCells>
  <dataValidations xWindow="1243" yWindow="545" count="5">
    <dataValidation type="list" allowBlank="1" showInputMessage="1" showErrorMessage="1" sqref="AB14 AB24:AB34">
      <formula1>Месяц</formula1>
    </dataValidation>
    <dataValidation type="decimal" operator="greaterThan" allowBlank="1" showInputMessage="1" showErrorMessage="1" prompt="Введите прогнозируемую сумму на третий год" sqref="V25:W25 X24:AA25 M24:U25 M26:AA34">
      <formula1>0</formula1>
    </dataValidation>
    <dataValidation type="whole" allowBlank="1" showInputMessage="1" showErrorMessage="1" error="Значение поля может быть от 0 до 100" prompt="Укажите значение размера авансового платежа, знак % не вводить" sqref="AD24:AD34">
      <formula1>0</formula1>
      <formula2>100</formula2>
    </dataValidation>
    <dataValidation allowBlank="1" showInputMessage="1" showErrorMessage="1" prompt="Единица измерения заполняется автоматически в соответствии с КТРУ" sqref="I24:I34"/>
    <dataValidation type="list" allowBlank="1" showInputMessage="1" showErrorMessage="1" sqref="AC24:AC34">
      <formula1>КАТО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Q102"/>
  <sheetViews>
    <sheetView tabSelected="1" topLeftCell="A77" zoomScale="96" zoomScaleNormal="96" workbookViewId="0">
      <selection activeCell="J84" sqref="J84"/>
    </sheetView>
  </sheetViews>
  <sheetFormatPr defaultColWidth="8.85546875" defaultRowHeight="15"/>
  <cols>
    <col min="1" max="1" width="4" style="71" customWidth="1"/>
    <col min="2" max="2" width="17.42578125" style="71" customWidth="1"/>
    <col min="3" max="3" width="7.5703125" style="71" customWidth="1"/>
    <col min="4" max="4" width="21.140625" style="71" customWidth="1"/>
    <col min="5" max="5" width="16.5703125" style="71" customWidth="1"/>
    <col min="6" max="6" width="11.42578125" style="71" customWidth="1"/>
    <col min="7" max="7" width="23" style="71" customWidth="1"/>
    <col min="8" max="8" width="21.28515625" style="71" customWidth="1"/>
    <col min="9" max="9" width="13.85546875" style="71" customWidth="1"/>
    <col min="10" max="10" width="11" style="71" customWidth="1"/>
    <col min="11" max="11" width="8.28515625" style="71" customWidth="1"/>
    <col min="12" max="12" width="15.85546875" style="71" customWidth="1"/>
    <col min="13" max="13" width="18.42578125" style="71" customWidth="1"/>
    <col min="14" max="16" width="8.85546875" style="71" hidden="1" customWidth="1"/>
    <col min="17" max="17" width="11.7109375" style="71" customWidth="1"/>
    <col min="18" max="18" width="12.28515625" style="71" customWidth="1"/>
    <col min="19" max="19" width="10" style="71" customWidth="1"/>
    <col min="20" max="20" width="10.42578125" style="71" customWidth="1"/>
    <col min="21" max="23" width="8.85546875" style="71"/>
    <col min="24" max="118" width="8.85546875" style="117"/>
    <col min="119" max="16384" width="8.85546875" style="71"/>
  </cols>
  <sheetData>
    <row r="2" spans="1:667" ht="15" customHeight="1">
      <c r="O2" s="72"/>
      <c r="P2" s="194" t="s">
        <v>252</v>
      </c>
      <c r="Q2" s="194"/>
      <c r="R2" s="194"/>
      <c r="S2" s="118"/>
    </row>
    <row r="3" spans="1:667">
      <c r="A3" s="178" t="s">
        <v>253</v>
      </c>
      <c r="B3" s="178"/>
      <c r="C3" s="178"/>
      <c r="D3" s="178"/>
      <c r="E3" s="179"/>
      <c r="F3" s="179"/>
      <c r="G3" s="179"/>
      <c r="H3" s="179"/>
      <c r="I3" s="179"/>
      <c r="J3" s="179"/>
      <c r="K3" s="179"/>
      <c r="L3" s="179"/>
      <c r="O3" s="72"/>
      <c r="P3" s="119"/>
      <c r="Q3" s="194" t="s">
        <v>409</v>
      </c>
      <c r="R3" s="194"/>
      <c r="S3" s="194"/>
    </row>
    <row r="4" spans="1:667" ht="15.75" thickBot="1"/>
    <row r="5" spans="1:667" ht="57.75" thickBot="1">
      <c r="E5" s="23" t="s">
        <v>50</v>
      </c>
      <c r="F5" s="23"/>
      <c r="G5" s="23"/>
      <c r="H5" s="23" t="s">
        <v>0</v>
      </c>
      <c r="I5" s="23" t="s">
        <v>254</v>
      </c>
      <c r="O5" s="73"/>
    </row>
    <row r="6" spans="1:667" ht="15.75" thickBot="1"/>
    <row r="7" spans="1:667" s="74" customFormat="1" ht="12" customHeight="1">
      <c r="A7" s="180" t="s">
        <v>167</v>
      </c>
      <c r="B7" s="184" t="s">
        <v>164</v>
      </c>
      <c r="C7" s="180" t="s">
        <v>2</v>
      </c>
      <c r="D7" s="180" t="s">
        <v>165</v>
      </c>
      <c r="E7" s="182" t="s">
        <v>180</v>
      </c>
      <c r="F7" s="182" t="s">
        <v>166</v>
      </c>
      <c r="G7" s="180" t="s">
        <v>168</v>
      </c>
      <c r="H7" s="184" t="s">
        <v>169</v>
      </c>
      <c r="I7" s="180" t="s">
        <v>3</v>
      </c>
      <c r="J7" s="186" t="s">
        <v>46</v>
      </c>
      <c r="K7" s="188" t="s">
        <v>4</v>
      </c>
      <c r="L7" s="190" t="s">
        <v>138</v>
      </c>
      <c r="M7" s="195" t="s">
        <v>139</v>
      </c>
      <c r="N7" s="195" t="s">
        <v>172</v>
      </c>
      <c r="O7" s="195" t="s">
        <v>171</v>
      </c>
      <c r="P7" s="195" t="s">
        <v>170</v>
      </c>
      <c r="Q7" s="176" t="s">
        <v>173</v>
      </c>
      <c r="R7" s="176" t="s">
        <v>174</v>
      </c>
      <c r="S7" s="176" t="s">
        <v>175</v>
      </c>
      <c r="T7" s="176" t="s">
        <v>10</v>
      </c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</row>
    <row r="8" spans="1:667" s="74" customFormat="1" ht="177" customHeight="1" thickBot="1">
      <c r="A8" s="181"/>
      <c r="B8" s="192"/>
      <c r="C8" s="181"/>
      <c r="D8" s="181"/>
      <c r="E8" s="183"/>
      <c r="F8" s="183"/>
      <c r="G8" s="193"/>
      <c r="H8" s="185"/>
      <c r="I8" s="181"/>
      <c r="J8" s="187"/>
      <c r="K8" s="189"/>
      <c r="L8" s="191"/>
      <c r="M8" s="196"/>
      <c r="N8" s="196"/>
      <c r="O8" s="196"/>
      <c r="P8" s="196"/>
      <c r="Q8" s="177"/>
      <c r="R8" s="177"/>
      <c r="S8" s="177"/>
      <c r="T8" s="177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</row>
    <row r="9" spans="1:667" s="74" customFormat="1" ht="28.5" customHeight="1" thickBot="1">
      <c r="A9" s="88">
        <v>1</v>
      </c>
      <c r="B9" s="88">
        <v>2</v>
      </c>
      <c r="C9" s="88">
        <v>3</v>
      </c>
      <c r="D9" s="88">
        <v>4</v>
      </c>
      <c r="E9" s="87">
        <v>5</v>
      </c>
      <c r="F9" s="89">
        <v>6</v>
      </c>
      <c r="G9" s="87">
        <v>7</v>
      </c>
      <c r="H9" s="87">
        <v>8</v>
      </c>
      <c r="I9" s="87">
        <v>9</v>
      </c>
      <c r="J9" s="89">
        <v>10</v>
      </c>
      <c r="K9" s="87">
        <v>11</v>
      </c>
      <c r="L9" s="89">
        <v>12</v>
      </c>
      <c r="M9" s="90" t="s">
        <v>176</v>
      </c>
      <c r="N9" s="90" t="s">
        <v>177</v>
      </c>
      <c r="O9" s="90" t="s">
        <v>178</v>
      </c>
      <c r="P9" s="90" t="s">
        <v>179</v>
      </c>
      <c r="Q9" s="87">
        <v>17</v>
      </c>
      <c r="R9" s="87">
        <v>18</v>
      </c>
      <c r="S9" s="87">
        <v>19</v>
      </c>
      <c r="T9" s="87">
        <v>20</v>
      </c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</row>
    <row r="10" spans="1:667" s="75" customFormat="1" ht="60">
      <c r="A10" s="103">
        <v>1</v>
      </c>
      <c r="B10" s="126" t="s">
        <v>181</v>
      </c>
      <c r="C10" s="105" t="s">
        <v>11</v>
      </c>
      <c r="D10" s="106" t="s">
        <v>200</v>
      </c>
      <c r="E10" s="107" t="s">
        <v>220</v>
      </c>
      <c r="F10" s="104"/>
      <c r="G10" s="126" t="s">
        <v>140</v>
      </c>
      <c r="H10" s="126" t="s">
        <v>141</v>
      </c>
      <c r="I10" s="108" t="s">
        <v>184</v>
      </c>
      <c r="J10" s="109" t="s">
        <v>12</v>
      </c>
      <c r="K10" s="110">
        <v>1</v>
      </c>
      <c r="L10" s="111">
        <v>400878</v>
      </c>
      <c r="M10" s="111">
        <v>400878</v>
      </c>
      <c r="N10" s="112"/>
      <c r="O10" s="112"/>
      <c r="P10" s="112"/>
      <c r="Q10" s="113" t="s">
        <v>132</v>
      </c>
      <c r="R10" s="114"/>
      <c r="S10" s="114"/>
      <c r="T10" s="115"/>
      <c r="U10" s="84"/>
      <c r="V10" s="84"/>
      <c r="W10" s="84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  <c r="IY10" s="84"/>
      <c r="IZ10" s="84"/>
      <c r="JA10" s="84"/>
      <c r="JB10" s="84"/>
      <c r="JC10" s="84"/>
      <c r="JD10" s="84"/>
      <c r="JE10" s="84"/>
      <c r="JF10" s="84"/>
      <c r="JG10" s="84"/>
      <c r="JH10" s="84"/>
      <c r="JI10" s="84"/>
      <c r="JJ10" s="84"/>
      <c r="JK10" s="84"/>
      <c r="JL10" s="84"/>
      <c r="JM10" s="84"/>
      <c r="JN10" s="84"/>
      <c r="JO10" s="84"/>
      <c r="JP10" s="84"/>
      <c r="JQ10" s="84"/>
      <c r="JR10" s="84"/>
      <c r="JS10" s="84"/>
      <c r="JT10" s="84"/>
      <c r="JU10" s="84"/>
      <c r="JV10" s="84"/>
      <c r="JW10" s="84"/>
      <c r="JX10" s="84"/>
      <c r="JY10" s="84"/>
      <c r="JZ10" s="84"/>
      <c r="KA10" s="84"/>
      <c r="KB10" s="84"/>
      <c r="KC10" s="84"/>
      <c r="KD10" s="84"/>
      <c r="KE10" s="84"/>
      <c r="KF10" s="84"/>
      <c r="KG10" s="84"/>
      <c r="KH10" s="84"/>
      <c r="KI10" s="84"/>
      <c r="KJ10" s="84"/>
      <c r="KK10" s="84"/>
      <c r="KL10" s="84"/>
      <c r="KM10" s="84"/>
      <c r="KN10" s="84"/>
      <c r="KO10" s="84"/>
      <c r="KP10" s="84"/>
      <c r="KQ10" s="84"/>
      <c r="KR10" s="84"/>
      <c r="KS10" s="84"/>
      <c r="KT10" s="84"/>
      <c r="KU10" s="84"/>
      <c r="KV10" s="84"/>
      <c r="KW10" s="84"/>
      <c r="KX10" s="84"/>
      <c r="KY10" s="84"/>
      <c r="KZ10" s="84"/>
      <c r="LA10" s="84"/>
      <c r="LB10" s="84"/>
      <c r="LC10" s="84"/>
      <c r="LD10" s="84"/>
      <c r="LE10" s="84"/>
      <c r="LF10" s="84"/>
      <c r="LG10" s="84"/>
      <c r="LH10" s="84"/>
      <c r="LI10" s="84"/>
      <c r="LJ10" s="84"/>
      <c r="LK10" s="84"/>
      <c r="LL10" s="84"/>
      <c r="LM10" s="84"/>
      <c r="LN10" s="84"/>
      <c r="LO10" s="84"/>
      <c r="LP10" s="84"/>
      <c r="LQ10" s="84"/>
      <c r="LR10" s="84"/>
      <c r="LS10" s="84"/>
      <c r="LT10" s="84"/>
      <c r="LU10" s="84"/>
      <c r="LV10" s="84"/>
      <c r="LW10" s="84"/>
      <c r="LX10" s="84"/>
      <c r="LY10" s="84"/>
      <c r="LZ10" s="84"/>
      <c r="MA10" s="84"/>
      <c r="MB10" s="84"/>
      <c r="MC10" s="84"/>
      <c r="MD10" s="84"/>
      <c r="ME10" s="84"/>
      <c r="MF10" s="84"/>
      <c r="MG10" s="84"/>
      <c r="MH10" s="84"/>
      <c r="MI10" s="84"/>
      <c r="MJ10" s="84"/>
      <c r="MK10" s="84"/>
      <c r="ML10" s="84"/>
      <c r="MM10" s="84"/>
      <c r="MN10" s="84"/>
      <c r="MO10" s="84"/>
      <c r="MP10" s="84"/>
      <c r="MQ10" s="84"/>
      <c r="MR10" s="84"/>
      <c r="MS10" s="84"/>
      <c r="MT10" s="84"/>
      <c r="MU10" s="84"/>
      <c r="MV10" s="84"/>
      <c r="MW10" s="84"/>
      <c r="MX10" s="84"/>
      <c r="MY10" s="84"/>
      <c r="MZ10" s="84"/>
      <c r="NA10" s="84"/>
      <c r="NB10" s="84"/>
      <c r="NC10" s="84"/>
      <c r="ND10" s="84"/>
      <c r="NE10" s="84"/>
      <c r="NF10" s="84"/>
      <c r="NG10" s="84"/>
      <c r="NH10" s="84"/>
      <c r="NI10" s="84"/>
      <c r="NJ10" s="84"/>
      <c r="NK10" s="84"/>
      <c r="NL10" s="84"/>
      <c r="NM10" s="84"/>
      <c r="NN10" s="84"/>
      <c r="NO10" s="84"/>
      <c r="NP10" s="84"/>
      <c r="NQ10" s="84"/>
      <c r="NR10" s="84"/>
      <c r="NS10" s="84"/>
      <c r="NT10" s="84"/>
      <c r="NU10" s="84"/>
      <c r="NV10" s="84"/>
      <c r="NW10" s="84"/>
      <c r="NX10" s="84"/>
      <c r="NY10" s="84"/>
      <c r="NZ10" s="84"/>
      <c r="OA10" s="84"/>
      <c r="OB10" s="84"/>
      <c r="OC10" s="84"/>
      <c r="OD10" s="84"/>
      <c r="OE10" s="84"/>
      <c r="OF10" s="84"/>
      <c r="OG10" s="84"/>
      <c r="OH10" s="84"/>
      <c r="OI10" s="84"/>
      <c r="OJ10" s="84"/>
      <c r="OK10" s="84"/>
      <c r="OL10" s="84"/>
      <c r="OM10" s="84"/>
      <c r="ON10" s="84"/>
      <c r="OO10" s="84"/>
      <c r="OP10" s="84"/>
      <c r="OQ10" s="84"/>
      <c r="OR10" s="84"/>
      <c r="OS10" s="84"/>
      <c r="OT10" s="84"/>
      <c r="OU10" s="84"/>
      <c r="OV10" s="84"/>
      <c r="OW10" s="84"/>
      <c r="OX10" s="84"/>
      <c r="OY10" s="84"/>
      <c r="OZ10" s="84"/>
      <c r="PA10" s="84"/>
      <c r="PB10" s="84"/>
      <c r="PC10" s="84"/>
      <c r="PD10" s="84"/>
      <c r="PE10" s="84"/>
      <c r="PF10" s="84"/>
      <c r="PG10" s="84"/>
      <c r="PH10" s="84"/>
      <c r="PI10" s="84"/>
      <c r="PJ10" s="84"/>
      <c r="PK10" s="84"/>
      <c r="PL10" s="84"/>
      <c r="PM10" s="84"/>
      <c r="PN10" s="84"/>
      <c r="PO10" s="84"/>
      <c r="PP10" s="84"/>
      <c r="PQ10" s="84"/>
      <c r="PR10" s="84"/>
      <c r="PS10" s="84"/>
      <c r="PT10" s="84"/>
      <c r="PU10" s="84"/>
      <c r="PV10" s="84"/>
      <c r="PW10" s="84"/>
      <c r="PX10" s="84"/>
      <c r="PY10" s="84"/>
      <c r="PZ10" s="84"/>
      <c r="QA10" s="84"/>
      <c r="QB10" s="84"/>
      <c r="QC10" s="84"/>
      <c r="QD10" s="84"/>
      <c r="QE10" s="84"/>
      <c r="QF10" s="84"/>
      <c r="QG10" s="84"/>
      <c r="QH10" s="84"/>
      <c r="QI10" s="84"/>
      <c r="QJ10" s="84"/>
      <c r="QK10" s="84"/>
      <c r="QL10" s="84"/>
      <c r="QM10" s="84"/>
      <c r="QN10" s="84"/>
      <c r="QO10" s="84"/>
      <c r="QP10" s="84"/>
      <c r="QQ10" s="84"/>
      <c r="QR10" s="84"/>
      <c r="QS10" s="84"/>
      <c r="QT10" s="84"/>
      <c r="QU10" s="84"/>
      <c r="QV10" s="84"/>
      <c r="QW10" s="84"/>
      <c r="QX10" s="84"/>
      <c r="QY10" s="84"/>
      <c r="QZ10" s="84"/>
      <c r="RA10" s="84"/>
      <c r="RB10" s="84"/>
      <c r="RC10" s="84"/>
      <c r="RD10" s="84"/>
      <c r="RE10" s="84"/>
      <c r="RF10" s="84"/>
      <c r="RG10" s="84"/>
      <c r="RH10" s="84"/>
      <c r="RI10" s="84"/>
      <c r="RJ10" s="84"/>
      <c r="RK10" s="84"/>
      <c r="RL10" s="84"/>
      <c r="RM10" s="84"/>
      <c r="RN10" s="84"/>
      <c r="RO10" s="84"/>
      <c r="RP10" s="84"/>
      <c r="RQ10" s="84"/>
      <c r="RR10" s="84"/>
      <c r="RS10" s="84"/>
      <c r="RT10" s="84"/>
      <c r="RU10" s="84"/>
      <c r="RV10" s="84"/>
      <c r="RW10" s="84"/>
      <c r="RX10" s="84"/>
      <c r="RY10" s="84"/>
      <c r="RZ10" s="84"/>
      <c r="SA10" s="84"/>
      <c r="SB10" s="84"/>
      <c r="SC10" s="84"/>
      <c r="SD10" s="84"/>
      <c r="SE10" s="84"/>
      <c r="SF10" s="84"/>
      <c r="SG10" s="84"/>
      <c r="SH10" s="84"/>
      <c r="SI10" s="84"/>
      <c r="SJ10" s="84"/>
      <c r="SK10" s="84"/>
      <c r="SL10" s="84"/>
      <c r="SM10" s="84"/>
      <c r="SN10" s="84"/>
      <c r="SO10" s="84"/>
      <c r="SP10" s="84"/>
      <c r="SQ10" s="84"/>
      <c r="SR10" s="84"/>
      <c r="SS10" s="84"/>
      <c r="ST10" s="84"/>
      <c r="SU10" s="84"/>
      <c r="SV10" s="84"/>
      <c r="SW10" s="84"/>
      <c r="SX10" s="84"/>
      <c r="SY10" s="84"/>
      <c r="SZ10" s="84"/>
      <c r="TA10" s="84"/>
      <c r="TB10" s="84"/>
      <c r="TC10" s="84"/>
      <c r="TD10" s="84"/>
      <c r="TE10" s="84"/>
      <c r="TF10" s="84"/>
      <c r="TG10" s="84"/>
      <c r="TH10" s="84"/>
      <c r="TI10" s="84"/>
      <c r="TJ10" s="84"/>
      <c r="TK10" s="84"/>
      <c r="TL10" s="84"/>
      <c r="TM10" s="84"/>
      <c r="TN10" s="84"/>
      <c r="TO10" s="84"/>
      <c r="TP10" s="84"/>
      <c r="TQ10" s="84"/>
      <c r="TR10" s="84"/>
      <c r="TS10" s="84"/>
      <c r="TT10" s="84"/>
      <c r="TU10" s="84"/>
      <c r="TV10" s="84"/>
      <c r="TW10" s="84"/>
      <c r="TX10" s="84"/>
      <c r="TY10" s="84"/>
      <c r="TZ10" s="84"/>
      <c r="UA10" s="84"/>
      <c r="UB10" s="84"/>
      <c r="UC10" s="84"/>
      <c r="UD10" s="84"/>
      <c r="UE10" s="84"/>
      <c r="UF10" s="84"/>
      <c r="UG10" s="84"/>
      <c r="UH10" s="84"/>
      <c r="UI10" s="84"/>
      <c r="UJ10" s="84"/>
      <c r="UK10" s="84"/>
      <c r="UL10" s="84"/>
      <c r="UM10" s="84"/>
      <c r="UN10" s="84"/>
      <c r="UO10" s="84"/>
      <c r="UP10" s="84"/>
      <c r="UQ10" s="84"/>
      <c r="UR10" s="84"/>
      <c r="US10" s="84"/>
      <c r="UT10" s="84"/>
      <c r="UU10" s="84"/>
      <c r="UV10" s="84"/>
      <c r="UW10" s="84"/>
      <c r="UX10" s="84"/>
      <c r="UY10" s="84"/>
      <c r="UZ10" s="84"/>
      <c r="VA10" s="84"/>
      <c r="VB10" s="84"/>
      <c r="VC10" s="84"/>
      <c r="VD10" s="84"/>
      <c r="VE10" s="84"/>
      <c r="VF10" s="84"/>
      <c r="VG10" s="84"/>
      <c r="VH10" s="84"/>
      <c r="VI10" s="84"/>
      <c r="VJ10" s="84"/>
      <c r="VK10" s="84"/>
      <c r="VL10" s="84"/>
      <c r="VM10" s="84"/>
      <c r="VN10" s="84"/>
      <c r="VO10" s="84"/>
      <c r="VP10" s="84"/>
      <c r="VQ10" s="84"/>
      <c r="VR10" s="84"/>
      <c r="VS10" s="84"/>
      <c r="VT10" s="84"/>
      <c r="VU10" s="84"/>
      <c r="VV10" s="84"/>
      <c r="VW10" s="84"/>
      <c r="VX10" s="84"/>
      <c r="VY10" s="84"/>
      <c r="VZ10" s="84"/>
      <c r="WA10" s="84"/>
      <c r="WB10" s="84"/>
      <c r="WC10" s="84"/>
      <c r="WD10" s="84"/>
      <c r="WE10" s="84"/>
      <c r="WF10" s="84"/>
      <c r="WG10" s="84"/>
      <c r="WH10" s="84"/>
      <c r="WI10" s="84"/>
      <c r="WJ10" s="84"/>
      <c r="WK10" s="84"/>
      <c r="WL10" s="84"/>
      <c r="WM10" s="84"/>
      <c r="WN10" s="84"/>
      <c r="WO10" s="84"/>
      <c r="WP10" s="84"/>
      <c r="WQ10" s="84"/>
      <c r="WR10" s="84"/>
      <c r="WS10" s="84"/>
      <c r="WT10" s="84"/>
      <c r="WU10" s="84"/>
      <c r="WV10" s="84"/>
      <c r="WW10" s="84"/>
      <c r="WX10" s="84"/>
      <c r="WY10" s="84"/>
      <c r="WZ10" s="84"/>
      <c r="XA10" s="84"/>
      <c r="XB10" s="84"/>
      <c r="XC10" s="84"/>
      <c r="XD10" s="84"/>
      <c r="XE10" s="84"/>
      <c r="XF10" s="84"/>
      <c r="XG10" s="84"/>
      <c r="XH10" s="84"/>
      <c r="XI10" s="84"/>
      <c r="XJ10" s="84"/>
      <c r="XK10" s="84"/>
      <c r="XL10" s="84"/>
      <c r="XM10" s="84"/>
      <c r="XN10" s="84"/>
      <c r="XO10" s="84"/>
      <c r="XP10" s="84"/>
      <c r="XQ10" s="84"/>
      <c r="XR10" s="84"/>
      <c r="XS10" s="84"/>
      <c r="XT10" s="84"/>
      <c r="XU10" s="84"/>
      <c r="XV10" s="84"/>
      <c r="XW10" s="84"/>
      <c r="XX10" s="84"/>
      <c r="XY10" s="84"/>
      <c r="XZ10" s="84"/>
      <c r="YA10" s="84"/>
      <c r="YB10" s="84"/>
      <c r="YC10" s="84"/>
      <c r="YD10" s="84"/>
      <c r="YE10" s="84"/>
      <c r="YF10" s="84"/>
      <c r="YG10" s="84"/>
      <c r="YH10" s="84"/>
      <c r="YI10" s="84"/>
      <c r="YJ10" s="84"/>
      <c r="YK10" s="84"/>
      <c r="YL10" s="84"/>
      <c r="YM10" s="84"/>
      <c r="YN10" s="84"/>
      <c r="YO10" s="84"/>
      <c r="YP10" s="84"/>
      <c r="YQ10" s="84"/>
    </row>
    <row r="11" spans="1:667" s="75" customFormat="1" ht="60">
      <c r="A11" s="144">
        <v>2</v>
      </c>
      <c r="B11" s="125" t="s">
        <v>181</v>
      </c>
      <c r="C11" s="85" t="s">
        <v>11</v>
      </c>
      <c r="D11" s="120" t="s">
        <v>201</v>
      </c>
      <c r="E11" s="121" t="s">
        <v>221</v>
      </c>
      <c r="F11" s="82"/>
      <c r="G11" s="125" t="s">
        <v>152</v>
      </c>
      <c r="H11" s="125" t="s">
        <v>153</v>
      </c>
      <c r="I11" s="92" t="s">
        <v>137</v>
      </c>
      <c r="J11" s="93" t="s">
        <v>12</v>
      </c>
      <c r="K11" s="94">
        <v>1</v>
      </c>
      <c r="L11" s="95">
        <v>10237360</v>
      </c>
      <c r="M11" s="95">
        <v>10237360</v>
      </c>
      <c r="N11" s="79"/>
      <c r="O11" s="79"/>
      <c r="P11" s="79"/>
      <c r="Q11" s="80" t="s">
        <v>131</v>
      </c>
      <c r="R11" s="123"/>
      <c r="S11" s="123"/>
      <c r="T11" s="124"/>
      <c r="U11" s="84"/>
      <c r="V11" s="84"/>
      <c r="W11" s="84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  <c r="IY11" s="84"/>
      <c r="IZ11" s="84"/>
      <c r="JA11" s="84"/>
      <c r="JB11" s="84"/>
      <c r="JC11" s="84"/>
      <c r="JD11" s="84"/>
      <c r="JE11" s="84"/>
      <c r="JF11" s="84"/>
      <c r="JG11" s="84"/>
      <c r="JH11" s="84"/>
      <c r="JI11" s="84"/>
      <c r="JJ11" s="84"/>
      <c r="JK11" s="84"/>
      <c r="JL11" s="84"/>
      <c r="JM11" s="84"/>
      <c r="JN11" s="84"/>
      <c r="JO11" s="84"/>
      <c r="JP11" s="84"/>
      <c r="JQ11" s="84"/>
      <c r="JR11" s="84"/>
      <c r="JS11" s="84"/>
      <c r="JT11" s="84"/>
      <c r="JU11" s="84"/>
      <c r="JV11" s="84"/>
      <c r="JW11" s="84"/>
      <c r="JX11" s="84"/>
      <c r="JY11" s="84"/>
      <c r="JZ11" s="84"/>
      <c r="KA11" s="84"/>
      <c r="KB11" s="84"/>
      <c r="KC11" s="84"/>
      <c r="KD11" s="84"/>
      <c r="KE11" s="84"/>
      <c r="KF11" s="84"/>
      <c r="KG11" s="84"/>
      <c r="KH11" s="84"/>
      <c r="KI11" s="84"/>
      <c r="KJ11" s="84"/>
      <c r="KK11" s="84"/>
      <c r="KL11" s="84"/>
      <c r="KM11" s="84"/>
      <c r="KN11" s="84"/>
      <c r="KO11" s="84"/>
      <c r="KP11" s="84"/>
      <c r="KQ11" s="84"/>
      <c r="KR11" s="84"/>
      <c r="KS11" s="84"/>
      <c r="KT11" s="84"/>
      <c r="KU11" s="84"/>
      <c r="KV11" s="84"/>
      <c r="KW11" s="84"/>
      <c r="KX11" s="84"/>
      <c r="KY11" s="84"/>
      <c r="KZ11" s="84"/>
      <c r="LA11" s="84"/>
      <c r="LB11" s="84"/>
      <c r="LC11" s="84"/>
      <c r="LD11" s="84"/>
      <c r="LE11" s="84"/>
      <c r="LF11" s="84"/>
      <c r="LG11" s="84"/>
      <c r="LH11" s="84"/>
      <c r="LI11" s="84"/>
      <c r="LJ11" s="84"/>
      <c r="LK11" s="84"/>
      <c r="LL11" s="84"/>
      <c r="LM11" s="84"/>
      <c r="LN11" s="84"/>
      <c r="LO11" s="84"/>
      <c r="LP11" s="84"/>
      <c r="LQ11" s="84"/>
      <c r="LR11" s="84"/>
      <c r="LS11" s="84"/>
      <c r="LT11" s="84"/>
      <c r="LU11" s="84"/>
      <c r="LV11" s="84"/>
      <c r="LW11" s="84"/>
      <c r="LX11" s="84"/>
      <c r="LY11" s="84"/>
      <c r="LZ11" s="84"/>
      <c r="MA11" s="84"/>
      <c r="MB11" s="84"/>
      <c r="MC11" s="84"/>
      <c r="MD11" s="84"/>
      <c r="ME11" s="84"/>
      <c r="MF11" s="84"/>
      <c r="MG11" s="84"/>
      <c r="MH11" s="84"/>
      <c r="MI11" s="84"/>
      <c r="MJ11" s="84"/>
      <c r="MK11" s="84"/>
      <c r="ML11" s="84"/>
      <c r="MM11" s="84"/>
      <c r="MN11" s="84"/>
      <c r="MO11" s="84"/>
      <c r="MP11" s="84"/>
      <c r="MQ11" s="84"/>
      <c r="MR11" s="84"/>
      <c r="MS11" s="84"/>
      <c r="MT11" s="84"/>
      <c r="MU11" s="84"/>
      <c r="MV11" s="84"/>
      <c r="MW11" s="84"/>
      <c r="MX11" s="84"/>
      <c r="MY11" s="84"/>
      <c r="MZ11" s="84"/>
      <c r="NA11" s="84"/>
      <c r="NB11" s="84"/>
      <c r="NC11" s="84"/>
      <c r="ND11" s="84"/>
      <c r="NE11" s="84"/>
      <c r="NF11" s="84"/>
      <c r="NG11" s="84"/>
      <c r="NH11" s="84"/>
      <c r="NI11" s="84"/>
      <c r="NJ11" s="84"/>
      <c r="NK11" s="84"/>
      <c r="NL11" s="84"/>
      <c r="NM11" s="84"/>
      <c r="NN11" s="84"/>
      <c r="NO11" s="84"/>
      <c r="NP11" s="84"/>
      <c r="NQ11" s="84"/>
      <c r="NR11" s="84"/>
      <c r="NS11" s="84"/>
      <c r="NT11" s="84"/>
      <c r="NU11" s="84"/>
      <c r="NV11" s="84"/>
      <c r="NW11" s="84"/>
      <c r="NX11" s="84"/>
      <c r="NY11" s="84"/>
      <c r="NZ11" s="84"/>
      <c r="OA11" s="84"/>
      <c r="OB11" s="84"/>
      <c r="OC11" s="84"/>
      <c r="OD11" s="84"/>
      <c r="OE11" s="84"/>
      <c r="OF11" s="84"/>
      <c r="OG11" s="84"/>
      <c r="OH11" s="84"/>
      <c r="OI11" s="84"/>
      <c r="OJ11" s="84"/>
      <c r="OK11" s="84"/>
      <c r="OL11" s="84"/>
      <c r="OM11" s="84"/>
      <c r="ON11" s="84"/>
      <c r="OO11" s="84"/>
      <c r="OP11" s="84"/>
      <c r="OQ11" s="84"/>
      <c r="OR11" s="84"/>
      <c r="OS11" s="84"/>
      <c r="OT11" s="84"/>
      <c r="OU11" s="84"/>
      <c r="OV11" s="84"/>
      <c r="OW11" s="84"/>
      <c r="OX11" s="84"/>
      <c r="OY11" s="84"/>
      <c r="OZ11" s="84"/>
      <c r="PA11" s="84"/>
      <c r="PB11" s="84"/>
      <c r="PC11" s="84"/>
      <c r="PD11" s="84"/>
      <c r="PE11" s="84"/>
      <c r="PF11" s="84"/>
      <c r="PG11" s="84"/>
      <c r="PH11" s="84"/>
      <c r="PI11" s="84"/>
      <c r="PJ11" s="84"/>
      <c r="PK11" s="84"/>
      <c r="PL11" s="84"/>
      <c r="PM11" s="84"/>
      <c r="PN11" s="84"/>
      <c r="PO11" s="84"/>
      <c r="PP11" s="84"/>
      <c r="PQ11" s="84"/>
      <c r="PR11" s="84"/>
      <c r="PS11" s="84"/>
      <c r="PT11" s="84"/>
      <c r="PU11" s="84"/>
      <c r="PV11" s="84"/>
      <c r="PW11" s="84"/>
      <c r="PX11" s="84"/>
      <c r="PY11" s="84"/>
      <c r="PZ11" s="84"/>
      <c r="QA11" s="84"/>
      <c r="QB11" s="84"/>
      <c r="QC11" s="84"/>
      <c r="QD11" s="84"/>
      <c r="QE11" s="84"/>
      <c r="QF11" s="84"/>
      <c r="QG11" s="84"/>
      <c r="QH11" s="84"/>
      <c r="QI11" s="84"/>
      <c r="QJ11" s="84"/>
      <c r="QK11" s="84"/>
      <c r="QL11" s="84"/>
      <c r="QM11" s="84"/>
      <c r="QN11" s="84"/>
      <c r="QO11" s="84"/>
      <c r="QP11" s="84"/>
      <c r="QQ11" s="84"/>
      <c r="QR11" s="84"/>
      <c r="QS11" s="84"/>
      <c r="QT11" s="84"/>
      <c r="QU11" s="84"/>
      <c r="QV11" s="84"/>
      <c r="QW11" s="84"/>
      <c r="QX11" s="84"/>
      <c r="QY11" s="84"/>
      <c r="QZ11" s="84"/>
      <c r="RA11" s="84"/>
      <c r="RB11" s="84"/>
      <c r="RC11" s="84"/>
      <c r="RD11" s="84"/>
      <c r="RE11" s="84"/>
      <c r="RF11" s="84"/>
      <c r="RG11" s="84"/>
      <c r="RH11" s="84"/>
      <c r="RI11" s="84"/>
      <c r="RJ11" s="84"/>
      <c r="RK11" s="84"/>
      <c r="RL11" s="84"/>
      <c r="RM11" s="84"/>
      <c r="RN11" s="84"/>
      <c r="RO11" s="84"/>
      <c r="RP11" s="84"/>
      <c r="RQ11" s="84"/>
      <c r="RR11" s="84"/>
      <c r="RS11" s="84"/>
      <c r="RT11" s="84"/>
      <c r="RU11" s="84"/>
      <c r="RV11" s="84"/>
      <c r="RW11" s="84"/>
      <c r="RX11" s="84"/>
      <c r="RY11" s="84"/>
      <c r="RZ11" s="84"/>
      <c r="SA11" s="84"/>
      <c r="SB11" s="84"/>
      <c r="SC11" s="84"/>
      <c r="SD11" s="84"/>
      <c r="SE11" s="84"/>
      <c r="SF11" s="84"/>
      <c r="SG11" s="84"/>
      <c r="SH11" s="84"/>
      <c r="SI11" s="84"/>
      <c r="SJ11" s="84"/>
      <c r="SK11" s="84"/>
      <c r="SL11" s="84"/>
      <c r="SM11" s="84"/>
      <c r="SN11" s="84"/>
      <c r="SO11" s="84"/>
      <c r="SP11" s="84"/>
      <c r="SQ11" s="84"/>
      <c r="SR11" s="84"/>
      <c r="SS11" s="84"/>
      <c r="ST11" s="84"/>
      <c r="SU11" s="84"/>
      <c r="SV11" s="84"/>
      <c r="SW11" s="84"/>
      <c r="SX11" s="84"/>
      <c r="SY11" s="84"/>
      <c r="SZ11" s="84"/>
      <c r="TA11" s="84"/>
      <c r="TB11" s="84"/>
      <c r="TC11" s="84"/>
      <c r="TD11" s="84"/>
      <c r="TE11" s="84"/>
      <c r="TF11" s="84"/>
      <c r="TG11" s="84"/>
      <c r="TH11" s="84"/>
      <c r="TI11" s="84"/>
      <c r="TJ11" s="84"/>
      <c r="TK11" s="84"/>
      <c r="TL11" s="84"/>
      <c r="TM11" s="84"/>
      <c r="TN11" s="84"/>
      <c r="TO11" s="84"/>
      <c r="TP11" s="84"/>
      <c r="TQ11" s="84"/>
      <c r="TR11" s="84"/>
      <c r="TS11" s="84"/>
      <c r="TT11" s="84"/>
      <c r="TU11" s="84"/>
      <c r="TV11" s="84"/>
      <c r="TW11" s="84"/>
      <c r="TX11" s="84"/>
      <c r="TY11" s="84"/>
      <c r="TZ11" s="84"/>
      <c r="UA11" s="84"/>
      <c r="UB11" s="84"/>
      <c r="UC11" s="84"/>
      <c r="UD11" s="84"/>
      <c r="UE11" s="84"/>
      <c r="UF11" s="84"/>
      <c r="UG11" s="84"/>
      <c r="UH11" s="84"/>
      <c r="UI11" s="84"/>
      <c r="UJ11" s="84"/>
      <c r="UK11" s="84"/>
      <c r="UL11" s="84"/>
      <c r="UM11" s="84"/>
      <c r="UN11" s="84"/>
      <c r="UO11" s="84"/>
      <c r="UP11" s="84"/>
      <c r="UQ11" s="84"/>
      <c r="UR11" s="84"/>
      <c r="US11" s="84"/>
      <c r="UT11" s="84"/>
      <c r="UU11" s="84"/>
      <c r="UV11" s="84"/>
      <c r="UW11" s="84"/>
      <c r="UX11" s="84"/>
      <c r="UY11" s="84"/>
      <c r="UZ11" s="84"/>
      <c r="VA11" s="84"/>
      <c r="VB11" s="84"/>
      <c r="VC11" s="84"/>
      <c r="VD11" s="84"/>
      <c r="VE11" s="84"/>
      <c r="VF11" s="84"/>
      <c r="VG11" s="84"/>
      <c r="VH11" s="84"/>
      <c r="VI11" s="84"/>
      <c r="VJ11" s="84"/>
      <c r="VK11" s="84"/>
      <c r="VL11" s="84"/>
      <c r="VM11" s="84"/>
      <c r="VN11" s="84"/>
      <c r="VO11" s="84"/>
      <c r="VP11" s="84"/>
      <c r="VQ11" s="84"/>
      <c r="VR11" s="84"/>
      <c r="VS11" s="84"/>
      <c r="VT11" s="84"/>
      <c r="VU11" s="84"/>
      <c r="VV11" s="84"/>
      <c r="VW11" s="84"/>
      <c r="VX11" s="84"/>
      <c r="VY11" s="84"/>
      <c r="VZ11" s="84"/>
      <c r="WA11" s="84"/>
      <c r="WB11" s="84"/>
      <c r="WC11" s="84"/>
      <c r="WD11" s="84"/>
      <c r="WE11" s="84"/>
      <c r="WF11" s="84"/>
      <c r="WG11" s="84"/>
      <c r="WH11" s="84"/>
      <c r="WI11" s="84"/>
      <c r="WJ11" s="84"/>
      <c r="WK11" s="84"/>
      <c r="WL11" s="84"/>
      <c r="WM11" s="84"/>
      <c r="WN11" s="84"/>
      <c r="WO11" s="84"/>
      <c r="WP11" s="84"/>
      <c r="WQ11" s="84"/>
      <c r="WR11" s="84"/>
      <c r="WS11" s="84"/>
      <c r="WT11" s="84"/>
      <c r="WU11" s="84"/>
      <c r="WV11" s="84"/>
      <c r="WW11" s="84"/>
      <c r="WX11" s="84"/>
      <c r="WY11" s="84"/>
      <c r="WZ11" s="84"/>
      <c r="XA11" s="84"/>
      <c r="XB11" s="84"/>
      <c r="XC11" s="84"/>
      <c r="XD11" s="84"/>
      <c r="XE11" s="84"/>
      <c r="XF11" s="84"/>
      <c r="XG11" s="84"/>
      <c r="XH11" s="84"/>
      <c r="XI11" s="84"/>
      <c r="XJ11" s="84"/>
      <c r="XK11" s="84"/>
      <c r="XL11" s="84"/>
      <c r="XM11" s="84"/>
      <c r="XN11" s="84"/>
      <c r="XO11" s="84"/>
      <c r="XP11" s="84"/>
      <c r="XQ11" s="84"/>
      <c r="XR11" s="84"/>
      <c r="XS11" s="84"/>
      <c r="XT11" s="84"/>
      <c r="XU11" s="84"/>
      <c r="XV11" s="84"/>
      <c r="XW11" s="84"/>
      <c r="XX11" s="84"/>
      <c r="XY11" s="84"/>
      <c r="XZ11" s="84"/>
      <c r="YA11" s="84"/>
      <c r="YB11" s="84"/>
      <c r="YC11" s="84"/>
      <c r="YD11" s="84"/>
      <c r="YE11" s="84"/>
      <c r="YF11" s="84"/>
      <c r="YG11" s="84"/>
      <c r="YH11" s="84"/>
      <c r="YI11" s="84"/>
      <c r="YJ11" s="84"/>
      <c r="YK11" s="84"/>
      <c r="YL11" s="84"/>
      <c r="YM11" s="84"/>
      <c r="YN11" s="84"/>
      <c r="YO11" s="84"/>
      <c r="YP11" s="84"/>
      <c r="YQ11" s="84"/>
    </row>
    <row r="12" spans="1:667" s="75" customFormat="1" ht="165">
      <c r="A12" s="78">
        <v>3</v>
      </c>
      <c r="B12" s="125" t="s">
        <v>181</v>
      </c>
      <c r="C12" s="85" t="s">
        <v>11</v>
      </c>
      <c r="D12" s="120" t="s">
        <v>202</v>
      </c>
      <c r="E12" s="121" t="s">
        <v>222</v>
      </c>
      <c r="F12" s="82"/>
      <c r="G12" s="125" t="s">
        <v>258</v>
      </c>
      <c r="H12" s="125" t="s">
        <v>259</v>
      </c>
      <c r="I12" s="92" t="s">
        <v>184</v>
      </c>
      <c r="J12" s="93" t="s">
        <v>12</v>
      </c>
      <c r="K12" s="94">
        <v>1</v>
      </c>
      <c r="L12" s="130">
        <v>1200000</v>
      </c>
      <c r="M12" s="130">
        <v>1200000</v>
      </c>
      <c r="N12" s="131"/>
      <c r="O12" s="131"/>
      <c r="P12" s="131"/>
      <c r="Q12" s="132" t="s">
        <v>133</v>
      </c>
      <c r="R12" s="123"/>
      <c r="S12" s="123"/>
      <c r="T12" s="124"/>
      <c r="U12" s="84"/>
      <c r="V12" s="84"/>
      <c r="W12" s="84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  <c r="IY12" s="84"/>
      <c r="IZ12" s="84"/>
      <c r="JA12" s="84"/>
      <c r="JB12" s="84"/>
      <c r="JC12" s="84"/>
      <c r="JD12" s="84"/>
      <c r="JE12" s="84"/>
      <c r="JF12" s="84"/>
      <c r="JG12" s="84"/>
      <c r="JH12" s="84"/>
      <c r="JI12" s="84"/>
      <c r="JJ12" s="84"/>
      <c r="JK12" s="84"/>
      <c r="JL12" s="84"/>
      <c r="JM12" s="84"/>
      <c r="JN12" s="84"/>
      <c r="JO12" s="84"/>
      <c r="JP12" s="84"/>
      <c r="JQ12" s="84"/>
      <c r="JR12" s="84"/>
      <c r="JS12" s="84"/>
      <c r="JT12" s="84"/>
      <c r="JU12" s="84"/>
      <c r="JV12" s="84"/>
      <c r="JW12" s="84"/>
      <c r="JX12" s="84"/>
      <c r="JY12" s="84"/>
      <c r="JZ12" s="84"/>
      <c r="KA12" s="84"/>
      <c r="KB12" s="84"/>
      <c r="KC12" s="84"/>
      <c r="KD12" s="84"/>
      <c r="KE12" s="84"/>
      <c r="KF12" s="84"/>
      <c r="KG12" s="84"/>
      <c r="KH12" s="84"/>
      <c r="KI12" s="84"/>
      <c r="KJ12" s="84"/>
      <c r="KK12" s="84"/>
      <c r="KL12" s="84"/>
      <c r="KM12" s="84"/>
      <c r="KN12" s="84"/>
      <c r="KO12" s="84"/>
      <c r="KP12" s="84"/>
      <c r="KQ12" s="84"/>
      <c r="KR12" s="84"/>
      <c r="KS12" s="84"/>
      <c r="KT12" s="84"/>
      <c r="KU12" s="84"/>
      <c r="KV12" s="84"/>
      <c r="KW12" s="84"/>
      <c r="KX12" s="84"/>
      <c r="KY12" s="84"/>
      <c r="KZ12" s="84"/>
      <c r="LA12" s="84"/>
      <c r="LB12" s="84"/>
      <c r="LC12" s="84"/>
      <c r="LD12" s="84"/>
      <c r="LE12" s="84"/>
      <c r="LF12" s="84"/>
      <c r="LG12" s="84"/>
      <c r="LH12" s="84"/>
      <c r="LI12" s="84"/>
      <c r="LJ12" s="84"/>
      <c r="LK12" s="84"/>
      <c r="LL12" s="84"/>
      <c r="LM12" s="84"/>
      <c r="LN12" s="84"/>
      <c r="LO12" s="84"/>
      <c r="LP12" s="84"/>
      <c r="LQ12" s="84"/>
      <c r="LR12" s="84"/>
      <c r="LS12" s="84"/>
      <c r="LT12" s="84"/>
      <c r="LU12" s="84"/>
      <c r="LV12" s="84"/>
      <c r="LW12" s="84"/>
      <c r="LX12" s="84"/>
      <c r="LY12" s="84"/>
      <c r="LZ12" s="84"/>
      <c r="MA12" s="84"/>
      <c r="MB12" s="84"/>
      <c r="MC12" s="84"/>
      <c r="MD12" s="84"/>
      <c r="ME12" s="84"/>
      <c r="MF12" s="84"/>
      <c r="MG12" s="84"/>
      <c r="MH12" s="84"/>
      <c r="MI12" s="84"/>
      <c r="MJ12" s="84"/>
      <c r="MK12" s="84"/>
      <c r="ML12" s="84"/>
      <c r="MM12" s="84"/>
      <c r="MN12" s="84"/>
      <c r="MO12" s="84"/>
      <c r="MP12" s="84"/>
      <c r="MQ12" s="84"/>
      <c r="MR12" s="84"/>
      <c r="MS12" s="84"/>
      <c r="MT12" s="84"/>
      <c r="MU12" s="84"/>
      <c r="MV12" s="84"/>
      <c r="MW12" s="84"/>
      <c r="MX12" s="84"/>
      <c r="MY12" s="84"/>
      <c r="MZ12" s="84"/>
      <c r="NA12" s="84"/>
      <c r="NB12" s="84"/>
      <c r="NC12" s="84"/>
      <c r="ND12" s="84"/>
      <c r="NE12" s="84"/>
      <c r="NF12" s="84"/>
      <c r="NG12" s="84"/>
      <c r="NH12" s="84"/>
      <c r="NI12" s="84"/>
      <c r="NJ12" s="84"/>
      <c r="NK12" s="84"/>
      <c r="NL12" s="84"/>
      <c r="NM12" s="84"/>
      <c r="NN12" s="84"/>
      <c r="NO12" s="84"/>
      <c r="NP12" s="84"/>
      <c r="NQ12" s="84"/>
      <c r="NR12" s="84"/>
      <c r="NS12" s="84"/>
      <c r="NT12" s="84"/>
      <c r="NU12" s="84"/>
      <c r="NV12" s="84"/>
      <c r="NW12" s="84"/>
      <c r="NX12" s="84"/>
      <c r="NY12" s="84"/>
      <c r="NZ12" s="84"/>
      <c r="OA12" s="84"/>
      <c r="OB12" s="84"/>
      <c r="OC12" s="84"/>
      <c r="OD12" s="84"/>
      <c r="OE12" s="84"/>
      <c r="OF12" s="84"/>
      <c r="OG12" s="84"/>
      <c r="OH12" s="84"/>
      <c r="OI12" s="84"/>
      <c r="OJ12" s="84"/>
      <c r="OK12" s="84"/>
      <c r="OL12" s="84"/>
      <c r="OM12" s="84"/>
      <c r="ON12" s="84"/>
      <c r="OO12" s="84"/>
      <c r="OP12" s="84"/>
      <c r="OQ12" s="84"/>
      <c r="OR12" s="84"/>
      <c r="OS12" s="84"/>
      <c r="OT12" s="84"/>
      <c r="OU12" s="84"/>
      <c r="OV12" s="84"/>
      <c r="OW12" s="84"/>
      <c r="OX12" s="84"/>
      <c r="OY12" s="84"/>
      <c r="OZ12" s="84"/>
      <c r="PA12" s="84"/>
      <c r="PB12" s="84"/>
      <c r="PC12" s="84"/>
      <c r="PD12" s="84"/>
      <c r="PE12" s="84"/>
      <c r="PF12" s="84"/>
      <c r="PG12" s="84"/>
      <c r="PH12" s="84"/>
      <c r="PI12" s="84"/>
      <c r="PJ12" s="84"/>
      <c r="PK12" s="84"/>
      <c r="PL12" s="84"/>
      <c r="PM12" s="84"/>
      <c r="PN12" s="84"/>
      <c r="PO12" s="84"/>
      <c r="PP12" s="84"/>
      <c r="PQ12" s="84"/>
      <c r="PR12" s="84"/>
      <c r="PS12" s="84"/>
      <c r="PT12" s="84"/>
      <c r="PU12" s="84"/>
      <c r="PV12" s="84"/>
      <c r="PW12" s="84"/>
      <c r="PX12" s="84"/>
      <c r="PY12" s="84"/>
      <c r="PZ12" s="84"/>
      <c r="QA12" s="84"/>
      <c r="QB12" s="84"/>
      <c r="QC12" s="84"/>
      <c r="QD12" s="84"/>
      <c r="QE12" s="84"/>
      <c r="QF12" s="84"/>
      <c r="QG12" s="84"/>
      <c r="QH12" s="84"/>
      <c r="QI12" s="84"/>
      <c r="QJ12" s="84"/>
      <c r="QK12" s="84"/>
      <c r="QL12" s="84"/>
      <c r="QM12" s="84"/>
      <c r="QN12" s="84"/>
      <c r="QO12" s="84"/>
      <c r="QP12" s="84"/>
      <c r="QQ12" s="84"/>
      <c r="QR12" s="84"/>
      <c r="QS12" s="84"/>
      <c r="QT12" s="84"/>
      <c r="QU12" s="84"/>
      <c r="QV12" s="84"/>
      <c r="QW12" s="84"/>
      <c r="QX12" s="84"/>
      <c r="QY12" s="84"/>
      <c r="QZ12" s="84"/>
      <c r="RA12" s="84"/>
      <c r="RB12" s="84"/>
      <c r="RC12" s="84"/>
      <c r="RD12" s="84"/>
      <c r="RE12" s="84"/>
      <c r="RF12" s="84"/>
      <c r="RG12" s="84"/>
      <c r="RH12" s="84"/>
      <c r="RI12" s="84"/>
      <c r="RJ12" s="84"/>
      <c r="RK12" s="84"/>
      <c r="RL12" s="84"/>
      <c r="RM12" s="84"/>
      <c r="RN12" s="84"/>
      <c r="RO12" s="84"/>
      <c r="RP12" s="84"/>
      <c r="RQ12" s="84"/>
      <c r="RR12" s="84"/>
      <c r="RS12" s="84"/>
      <c r="RT12" s="84"/>
      <c r="RU12" s="84"/>
      <c r="RV12" s="84"/>
      <c r="RW12" s="84"/>
      <c r="RX12" s="84"/>
      <c r="RY12" s="84"/>
      <c r="RZ12" s="84"/>
      <c r="SA12" s="84"/>
      <c r="SB12" s="84"/>
      <c r="SC12" s="84"/>
      <c r="SD12" s="84"/>
      <c r="SE12" s="84"/>
      <c r="SF12" s="84"/>
      <c r="SG12" s="84"/>
      <c r="SH12" s="84"/>
      <c r="SI12" s="84"/>
      <c r="SJ12" s="84"/>
      <c r="SK12" s="84"/>
      <c r="SL12" s="84"/>
      <c r="SM12" s="84"/>
      <c r="SN12" s="84"/>
      <c r="SO12" s="84"/>
      <c r="SP12" s="84"/>
      <c r="SQ12" s="84"/>
      <c r="SR12" s="84"/>
      <c r="SS12" s="84"/>
      <c r="ST12" s="84"/>
      <c r="SU12" s="84"/>
      <c r="SV12" s="84"/>
      <c r="SW12" s="84"/>
      <c r="SX12" s="84"/>
      <c r="SY12" s="84"/>
      <c r="SZ12" s="84"/>
      <c r="TA12" s="84"/>
      <c r="TB12" s="84"/>
      <c r="TC12" s="84"/>
      <c r="TD12" s="84"/>
      <c r="TE12" s="84"/>
      <c r="TF12" s="84"/>
      <c r="TG12" s="84"/>
      <c r="TH12" s="84"/>
      <c r="TI12" s="84"/>
      <c r="TJ12" s="84"/>
      <c r="TK12" s="84"/>
      <c r="TL12" s="84"/>
      <c r="TM12" s="84"/>
      <c r="TN12" s="84"/>
      <c r="TO12" s="84"/>
      <c r="TP12" s="84"/>
      <c r="TQ12" s="84"/>
      <c r="TR12" s="84"/>
      <c r="TS12" s="84"/>
      <c r="TT12" s="84"/>
      <c r="TU12" s="84"/>
      <c r="TV12" s="84"/>
      <c r="TW12" s="84"/>
      <c r="TX12" s="84"/>
      <c r="TY12" s="84"/>
      <c r="TZ12" s="84"/>
      <c r="UA12" s="84"/>
      <c r="UB12" s="84"/>
      <c r="UC12" s="84"/>
      <c r="UD12" s="84"/>
      <c r="UE12" s="84"/>
      <c r="UF12" s="84"/>
      <c r="UG12" s="84"/>
      <c r="UH12" s="84"/>
      <c r="UI12" s="84"/>
      <c r="UJ12" s="84"/>
      <c r="UK12" s="84"/>
      <c r="UL12" s="84"/>
      <c r="UM12" s="84"/>
      <c r="UN12" s="84"/>
      <c r="UO12" s="84"/>
      <c r="UP12" s="84"/>
      <c r="UQ12" s="84"/>
      <c r="UR12" s="84"/>
      <c r="US12" s="84"/>
      <c r="UT12" s="84"/>
      <c r="UU12" s="84"/>
      <c r="UV12" s="84"/>
      <c r="UW12" s="84"/>
      <c r="UX12" s="84"/>
      <c r="UY12" s="84"/>
      <c r="UZ12" s="84"/>
      <c r="VA12" s="84"/>
      <c r="VB12" s="84"/>
      <c r="VC12" s="84"/>
      <c r="VD12" s="84"/>
      <c r="VE12" s="84"/>
      <c r="VF12" s="84"/>
      <c r="VG12" s="84"/>
      <c r="VH12" s="84"/>
      <c r="VI12" s="84"/>
      <c r="VJ12" s="84"/>
      <c r="VK12" s="84"/>
      <c r="VL12" s="84"/>
      <c r="VM12" s="84"/>
      <c r="VN12" s="84"/>
      <c r="VO12" s="84"/>
      <c r="VP12" s="84"/>
      <c r="VQ12" s="84"/>
      <c r="VR12" s="84"/>
      <c r="VS12" s="84"/>
      <c r="VT12" s="84"/>
      <c r="VU12" s="84"/>
      <c r="VV12" s="84"/>
      <c r="VW12" s="84"/>
      <c r="VX12" s="84"/>
      <c r="VY12" s="84"/>
      <c r="VZ12" s="84"/>
      <c r="WA12" s="84"/>
      <c r="WB12" s="84"/>
      <c r="WC12" s="84"/>
      <c r="WD12" s="84"/>
      <c r="WE12" s="84"/>
      <c r="WF12" s="84"/>
      <c r="WG12" s="84"/>
      <c r="WH12" s="84"/>
      <c r="WI12" s="84"/>
      <c r="WJ12" s="84"/>
      <c r="WK12" s="84"/>
      <c r="WL12" s="84"/>
      <c r="WM12" s="84"/>
      <c r="WN12" s="84"/>
      <c r="WO12" s="84"/>
      <c r="WP12" s="84"/>
      <c r="WQ12" s="84"/>
      <c r="WR12" s="84"/>
      <c r="WS12" s="84"/>
      <c r="WT12" s="84"/>
      <c r="WU12" s="84"/>
      <c r="WV12" s="84"/>
      <c r="WW12" s="84"/>
      <c r="WX12" s="84"/>
      <c r="WY12" s="84"/>
      <c r="WZ12" s="84"/>
      <c r="XA12" s="84"/>
      <c r="XB12" s="84"/>
      <c r="XC12" s="84"/>
      <c r="XD12" s="84"/>
      <c r="XE12" s="84"/>
      <c r="XF12" s="84"/>
      <c r="XG12" s="84"/>
      <c r="XH12" s="84"/>
      <c r="XI12" s="84"/>
      <c r="XJ12" s="84"/>
      <c r="XK12" s="84"/>
      <c r="XL12" s="84"/>
      <c r="XM12" s="84"/>
      <c r="XN12" s="84"/>
      <c r="XO12" s="84"/>
      <c r="XP12" s="84"/>
      <c r="XQ12" s="84"/>
      <c r="XR12" s="84"/>
      <c r="XS12" s="84"/>
      <c r="XT12" s="84"/>
      <c r="XU12" s="84"/>
      <c r="XV12" s="84"/>
      <c r="XW12" s="84"/>
      <c r="XX12" s="84"/>
      <c r="XY12" s="84"/>
      <c r="XZ12" s="84"/>
      <c r="YA12" s="84"/>
      <c r="YB12" s="84"/>
      <c r="YC12" s="84"/>
      <c r="YD12" s="84"/>
      <c r="YE12" s="84"/>
      <c r="YF12" s="84"/>
      <c r="YG12" s="84"/>
      <c r="YH12" s="84"/>
      <c r="YI12" s="84"/>
      <c r="YJ12" s="84"/>
      <c r="YK12" s="84"/>
      <c r="YL12" s="84"/>
      <c r="YM12" s="84"/>
      <c r="YN12" s="84"/>
      <c r="YO12" s="84"/>
      <c r="YP12" s="84"/>
      <c r="YQ12" s="84"/>
    </row>
    <row r="13" spans="1:667" s="75" customFormat="1" ht="45">
      <c r="A13" s="144">
        <v>4</v>
      </c>
      <c r="B13" s="125" t="s">
        <v>181</v>
      </c>
      <c r="C13" s="85" t="s">
        <v>17</v>
      </c>
      <c r="D13" s="120" t="s">
        <v>411</v>
      </c>
      <c r="E13" s="121" t="s">
        <v>412</v>
      </c>
      <c r="F13" s="82"/>
      <c r="G13" s="125" t="s">
        <v>151</v>
      </c>
      <c r="H13" s="125" t="s">
        <v>150</v>
      </c>
      <c r="I13" s="92" t="s">
        <v>184</v>
      </c>
      <c r="J13" s="93" t="s">
        <v>18</v>
      </c>
      <c r="K13" s="94">
        <v>300000</v>
      </c>
      <c r="L13" s="130">
        <v>9.82</v>
      </c>
      <c r="M13" s="131">
        <v>2946000</v>
      </c>
      <c r="N13" s="79"/>
      <c r="O13" s="79"/>
      <c r="P13" s="79"/>
      <c r="Q13" s="80" t="s">
        <v>131</v>
      </c>
      <c r="R13" s="123"/>
      <c r="S13" s="123"/>
      <c r="T13" s="124"/>
      <c r="U13" s="84"/>
      <c r="V13" s="84"/>
      <c r="W13" s="84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  <c r="IY13" s="84"/>
      <c r="IZ13" s="84"/>
      <c r="JA13" s="84"/>
      <c r="JB13" s="84"/>
      <c r="JC13" s="84"/>
      <c r="JD13" s="84"/>
      <c r="JE13" s="84"/>
      <c r="JF13" s="84"/>
      <c r="JG13" s="84"/>
      <c r="JH13" s="84"/>
      <c r="JI13" s="84"/>
      <c r="JJ13" s="84"/>
      <c r="JK13" s="84"/>
      <c r="JL13" s="84"/>
      <c r="JM13" s="84"/>
      <c r="JN13" s="84"/>
      <c r="JO13" s="84"/>
      <c r="JP13" s="84"/>
      <c r="JQ13" s="84"/>
      <c r="JR13" s="84"/>
      <c r="JS13" s="84"/>
      <c r="JT13" s="84"/>
      <c r="JU13" s="84"/>
      <c r="JV13" s="84"/>
      <c r="JW13" s="84"/>
      <c r="JX13" s="84"/>
      <c r="JY13" s="84"/>
      <c r="JZ13" s="84"/>
      <c r="KA13" s="84"/>
      <c r="KB13" s="84"/>
      <c r="KC13" s="84"/>
      <c r="KD13" s="84"/>
      <c r="KE13" s="84"/>
      <c r="KF13" s="84"/>
      <c r="KG13" s="84"/>
      <c r="KH13" s="84"/>
      <c r="KI13" s="84"/>
      <c r="KJ13" s="84"/>
      <c r="KK13" s="84"/>
      <c r="KL13" s="84"/>
      <c r="KM13" s="84"/>
      <c r="KN13" s="84"/>
      <c r="KO13" s="84"/>
      <c r="KP13" s="84"/>
      <c r="KQ13" s="84"/>
      <c r="KR13" s="84"/>
      <c r="KS13" s="84"/>
      <c r="KT13" s="84"/>
      <c r="KU13" s="84"/>
      <c r="KV13" s="84"/>
      <c r="KW13" s="84"/>
      <c r="KX13" s="84"/>
      <c r="KY13" s="84"/>
      <c r="KZ13" s="84"/>
      <c r="LA13" s="84"/>
      <c r="LB13" s="84"/>
      <c r="LC13" s="84"/>
      <c r="LD13" s="84"/>
      <c r="LE13" s="84"/>
      <c r="LF13" s="84"/>
      <c r="LG13" s="84"/>
      <c r="LH13" s="84"/>
      <c r="LI13" s="84"/>
      <c r="LJ13" s="84"/>
      <c r="LK13" s="84"/>
      <c r="LL13" s="84"/>
      <c r="LM13" s="84"/>
      <c r="LN13" s="84"/>
      <c r="LO13" s="84"/>
      <c r="LP13" s="84"/>
      <c r="LQ13" s="84"/>
      <c r="LR13" s="84"/>
      <c r="LS13" s="84"/>
      <c r="LT13" s="84"/>
      <c r="LU13" s="84"/>
      <c r="LV13" s="84"/>
      <c r="LW13" s="84"/>
      <c r="LX13" s="84"/>
      <c r="LY13" s="84"/>
      <c r="LZ13" s="84"/>
      <c r="MA13" s="84"/>
      <c r="MB13" s="84"/>
      <c r="MC13" s="84"/>
      <c r="MD13" s="84"/>
      <c r="ME13" s="84"/>
      <c r="MF13" s="84"/>
      <c r="MG13" s="84"/>
      <c r="MH13" s="84"/>
      <c r="MI13" s="84"/>
      <c r="MJ13" s="84"/>
      <c r="MK13" s="84"/>
      <c r="ML13" s="84"/>
      <c r="MM13" s="84"/>
      <c r="MN13" s="84"/>
      <c r="MO13" s="84"/>
      <c r="MP13" s="84"/>
      <c r="MQ13" s="84"/>
      <c r="MR13" s="84"/>
      <c r="MS13" s="84"/>
      <c r="MT13" s="84"/>
      <c r="MU13" s="84"/>
      <c r="MV13" s="84"/>
      <c r="MW13" s="84"/>
      <c r="MX13" s="84"/>
      <c r="MY13" s="84"/>
      <c r="MZ13" s="84"/>
      <c r="NA13" s="84"/>
      <c r="NB13" s="84"/>
      <c r="NC13" s="84"/>
      <c r="ND13" s="84"/>
      <c r="NE13" s="84"/>
      <c r="NF13" s="84"/>
      <c r="NG13" s="84"/>
      <c r="NH13" s="84"/>
      <c r="NI13" s="84"/>
      <c r="NJ13" s="84"/>
      <c r="NK13" s="84"/>
      <c r="NL13" s="84"/>
      <c r="NM13" s="84"/>
      <c r="NN13" s="84"/>
      <c r="NO13" s="84"/>
      <c r="NP13" s="84"/>
      <c r="NQ13" s="84"/>
      <c r="NR13" s="84"/>
      <c r="NS13" s="84"/>
      <c r="NT13" s="84"/>
      <c r="NU13" s="84"/>
      <c r="NV13" s="84"/>
      <c r="NW13" s="84"/>
      <c r="NX13" s="84"/>
      <c r="NY13" s="84"/>
      <c r="NZ13" s="84"/>
      <c r="OA13" s="84"/>
      <c r="OB13" s="84"/>
      <c r="OC13" s="84"/>
      <c r="OD13" s="84"/>
      <c r="OE13" s="84"/>
      <c r="OF13" s="84"/>
      <c r="OG13" s="84"/>
      <c r="OH13" s="84"/>
      <c r="OI13" s="84"/>
      <c r="OJ13" s="84"/>
      <c r="OK13" s="84"/>
      <c r="OL13" s="84"/>
      <c r="OM13" s="84"/>
      <c r="ON13" s="84"/>
      <c r="OO13" s="84"/>
      <c r="OP13" s="84"/>
      <c r="OQ13" s="84"/>
      <c r="OR13" s="84"/>
      <c r="OS13" s="84"/>
      <c r="OT13" s="84"/>
      <c r="OU13" s="84"/>
      <c r="OV13" s="84"/>
      <c r="OW13" s="84"/>
      <c r="OX13" s="84"/>
      <c r="OY13" s="84"/>
      <c r="OZ13" s="84"/>
      <c r="PA13" s="84"/>
      <c r="PB13" s="84"/>
      <c r="PC13" s="84"/>
      <c r="PD13" s="84"/>
      <c r="PE13" s="84"/>
      <c r="PF13" s="84"/>
      <c r="PG13" s="84"/>
      <c r="PH13" s="84"/>
      <c r="PI13" s="84"/>
      <c r="PJ13" s="84"/>
      <c r="PK13" s="84"/>
      <c r="PL13" s="84"/>
      <c r="PM13" s="84"/>
      <c r="PN13" s="84"/>
      <c r="PO13" s="84"/>
      <c r="PP13" s="84"/>
      <c r="PQ13" s="84"/>
      <c r="PR13" s="84"/>
      <c r="PS13" s="84"/>
      <c r="PT13" s="84"/>
      <c r="PU13" s="84"/>
      <c r="PV13" s="84"/>
      <c r="PW13" s="84"/>
      <c r="PX13" s="84"/>
      <c r="PY13" s="84"/>
      <c r="PZ13" s="84"/>
      <c r="QA13" s="84"/>
      <c r="QB13" s="84"/>
      <c r="QC13" s="84"/>
      <c r="QD13" s="84"/>
      <c r="QE13" s="84"/>
      <c r="QF13" s="84"/>
      <c r="QG13" s="84"/>
      <c r="QH13" s="84"/>
      <c r="QI13" s="84"/>
      <c r="QJ13" s="84"/>
      <c r="QK13" s="84"/>
      <c r="QL13" s="84"/>
      <c r="QM13" s="84"/>
      <c r="QN13" s="84"/>
      <c r="QO13" s="84"/>
      <c r="QP13" s="84"/>
      <c r="QQ13" s="84"/>
      <c r="QR13" s="84"/>
      <c r="QS13" s="84"/>
      <c r="QT13" s="84"/>
      <c r="QU13" s="84"/>
      <c r="QV13" s="84"/>
      <c r="QW13" s="84"/>
      <c r="QX13" s="84"/>
      <c r="QY13" s="84"/>
      <c r="QZ13" s="84"/>
      <c r="RA13" s="84"/>
      <c r="RB13" s="84"/>
      <c r="RC13" s="84"/>
      <c r="RD13" s="84"/>
      <c r="RE13" s="84"/>
      <c r="RF13" s="84"/>
      <c r="RG13" s="84"/>
      <c r="RH13" s="84"/>
      <c r="RI13" s="84"/>
      <c r="RJ13" s="84"/>
      <c r="RK13" s="84"/>
      <c r="RL13" s="84"/>
      <c r="RM13" s="84"/>
      <c r="RN13" s="84"/>
      <c r="RO13" s="84"/>
      <c r="RP13" s="84"/>
      <c r="RQ13" s="84"/>
      <c r="RR13" s="84"/>
      <c r="RS13" s="84"/>
      <c r="RT13" s="84"/>
      <c r="RU13" s="84"/>
      <c r="RV13" s="84"/>
      <c r="RW13" s="84"/>
      <c r="RX13" s="84"/>
      <c r="RY13" s="84"/>
      <c r="RZ13" s="84"/>
      <c r="SA13" s="84"/>
      <c r="SB13" s="84"/>
      <c r="SC13" s="84"/>
      <c r="SD13" s="84"/>
      <c r="SE13" s="84"/>
      <c r="SF13" s="84"/>
      <c r="SG13" s="84"/>
      <c r="SH13" s="84"/>
      <c r="SI13" s="84"/>
      <c r="SJ13" s="84"/>
      <c r="SK13" s="84"/>
      <c r="SL13" s="84"/>
      <c r="SM13" s="84"/>
      <c r="SN13" s="84"/>
      <c r="SO13" s="84"/>
      <c r="SP13" s="84"/>
      <c r="SQ13" s="84"/>
      <c r="SR13" s="84"/>
      <c r="SS13" s="84"/>
      <c r="ST13" s="84"/>
      <c r="SU13" s="84"/>
      <c r="SV13" s="84"/>
      <c r="SW13" s="84"/>
      <c r="SX13" s="84"/>
      <c r="SY13" s="84"/>
      <c r="SZ13" s="84"/>
      <c r="TA13" s="84"/>
      <c r="TB13" s="84"/>
      <c r="TC13" s="84"/>
      <c r="TD13" s="84"/>
      <c r="TE13" s="84"/>
      <c r="TF13" s="84"/>
      <c r="TG13" s="84"/>
      <c r="TH13" s="84"/>
      <c r="TI13" s="84"/>
      <c r="TJ13" s="84"/>
      <c r="TK13" s="84"/>
      <c r="TL13" s="84"/>
      <c r="TM13" s="84"/>
      <c r="TN13" s="84"/>
      <c r="TO13" s="84"/>
      <c r="TP13" s="84"/>
      <c r="TQ13" s="84"/>
      <c r="TR13" s="84"/>
      <c r="TS13" s="84"/>
      <c r="TT13" s="84"/>
      <c r="TU13" s="84"/>
      <c r="TV13" s="84"/>
      <c r="TW13" s="84"/>
      <c r="TX13" s="84"/>
      <c r="TY13" s="84"/>
      <c r="TZ13" s="84"/>
      <c r="UA13" s="84"/>
      <c r="UB13" s="84"/>
      <c r="UC13" s="84"/>
      <c r="UD13" s="84"/>
      <c r="UE13" s="84"/>
      <c r="UF13" s="84"/>
      <c r="UG13" s="84"/>
      <c r="UH13" s="84"/>
      <c r="UI13" s="84"/>
      <c r="UJ13" s="84"/>
      <c r="UK13" s="84"/>
      <c r="UL13" s="84"/>
      <c r="UM13" s="84"/>
      <c r="UN13" s="84"/>
      <c r="UO13" s="84"/>
      <c r="UP13" s="84"/>
      <c r="UQ13" s="84"/>
      <c r="UR13" s="84"/>
      <c r="US13" s="84"/>
      <c r="UT13" s="84"/>
      <c r="UU13" s="84"/>
      <c r="UV13" s="84"/>
      <c r="UW13" s="84"/>
      <c r="UX13" s="84"/>
      <c r="UY13" s="84"/>
      <c r="UZ13" s="84"/>
      <c r="VA13" s="84"/>
      <c r="VB13" s="84"/>
      <c r="VC13" s="84"/>
      <c r="VD13" s="84"/>
      <c r="VE13" s="84"/>
      <c r="VF13" s="84"/>
      <c r="VG13" s="84"/>
      <c r="VH13" s="84"/>
      <c r="VI13" s="84"/>
      <c r="VJ13" s="84"/>
      <c r="VK13" s="84"/>
      <c r="VL13" s="84"/>
      <c r="VM13" s="84"/>
      <c r="VN13" s="84"/>
      <c r="VO13" s="84"/>
      <c r="VP13" s="84"/>
      <c r="VQ13" s="84"/>
      <c r="VR13" s="84"/>
      <c r="VS13" s="84"/>
      <c r="VT13" s="84"/>
      <c r="VU13" s="84"/>
      <c r="VV13" s="84"/>
      <c r="VW13" s="84"/>
      <c r="VX13" s="84"/>
      <c r="VY13" s="84"/>
      <c r="VZ13" s="84"/>
      <c r="WA13" s="84"/>
      <c r="WB13" s="84"/>
      <c r="WC13" s="84"/>
      <c r="WD13" s="84"/>
      <c r="WE13" s="84"/>
      <c r="WF13" s="84"/>
      <c r="WG13" s="84"/>
      <c r="WH13" s="84"/>
      <c r="WI13" s="84"/>
      <c r="WJ13" s="84"/>
      <c r="WK13" s="84"/>
      <c r="WL13" s="84"/>
      <c r="WM13" s="84"/>
      <c r="WN13" s="84"/>
      <c r="WO13" s="84"/>
      <c r="WP13" s="84"/>
      <c r="WQ13" s="84"/>
      <c r="WR13" s="84"/>
      <c r="WS13" s="84"/>
      <c r="WT13" s="84"/>
      <c r="WU13" s="84"/>
      <c r="WV13" s="84"/>
      <c r="WW13" s="84"/>
      <c r="WX13" s="84"/>
      <c r="WY13" s="84"/>
      <c r="WZ13" s="84"/>
      <c r="XA13" s="84"/>
      <c r="XB13" s="84"/>
      <c r="XC13" s="84"/>
      <c r="XD13" s="84"/>
      <c r="XE13" s="84"/>
      <c r="XF13" s="84"/>
      <c r="XG13" s="84"/>
      <c r="XH13" s="84"/>
      <c r="XI13" s="84"/>
      <c r="XJ13" s="84"/>
      <c r="XK13" s="84"/>
      <c r="XL13" s="84"/>
      <c r="XM13" s="84"/>
      <c r="XN13" s="84"/>
      <c r="XO13" s="84"/>
      <c r="XP13" s="84"/>
      <c r="XQ13" s="84"/>
      <c r="XR13" s="84"/>
      <c r="XS13" s="84"/>
      <c r="XT13" s="84"/>
      <c r="XU13" s="84"/>
      <c r="XV13" s="84"/>
      <c r="XW13" s="84"/>
      <c r="XX13" s="84"/>
      <c r="XY13" s="84"/>
      <c r="XZ13" s="84"/>
      <c r="YA13" s="84"/>
      <c r="YB13" s="84"/>
      <c r="YC13" s="84"/>
      <c r="YD13" s="84"/>
      <c r="YE13" s="84"/>
      <c r="YF13" s="84"/>
      <c r="YG13" s="84"/>
      <c r="YH13" s="84"/>
      <c r="YI13" s="84"/>
      <c r="YJ13" s="84"/>
      <c r="YK13" s="84"/>
      <c r="YL13" s="84"/>
      <c r="YM13" s="84"/>
      <c r="YN13" s="84"/>
      <c r="YO13" s="84"/>
      <c r="YP13" s="84"/>
      <c r="YQ13" s="84"/>
    </row>
    <row r="14" spans="1:667" s="75" customFormat="1" ht="45">
      <c r="A14" s="78">
        <v>5</v>
      </c>
      <c r="B14" s="125" t="s">
        <v>181</v>
      </c>
      <c r="C14" s="85" t="s">
        <v>17</v>
      </c>
      <c r="D14" s="120" t="s">
        <v>203</v>
      </c>
      <c r="E14" s="121" t="s">
        <v>223</v>
      </c>
      <c r="F14" s="82"/>
      <c r="G14" s="125" t="s">
        <v>154</v>
      </c>
      <c r="H14" s="125" t="s">
        <v>155</v>
      </c>
      <c r="I14" s="92" t="s">
        <v>184</v>
      </c>
      <c r="J14" s="93" t="s">
        <v>18</v>
      </c>
      <c r="K14" s="94">
        <v>300000</v>
      </c>
      <c r="L14" s="95">
        <v>3.42</v>
      </c>
      <c r="M14" s="131">
        <v>1026000</v>
      </c>
      <c r="N14" s="79"/>
      <c r="O14" s="79"/>
      <c r="P14" s="79"/>
      <c r="Q14" s="80" t="s">
        <v>131</v>
      </c>
      <c r="R14" s="123"/>
      <c r="S14" s="123"/>
      <c r="T14" s="124"/>
      <c r="U14" s="84"/>
      <c r="V14" s="84"/>
      <c r="W14" s="84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  <c r="IY14" s="84"/>
      <c r="IZ14" s="84"/>
      <c r="JA14" s="84"/>
      <c r="JB14" s="84"/>
      <c r="JC14" s="84"/>
      <c r="JD14" s="84"/>
      <c r="JE14" s="84"/>
      <c r="JF14" s="84"/>
      <c r="JG14" s="84"/>
      <c r="JH14" s="84"/>
      <c r="JI14" s="84"/>
      <c r="JJ14" s="84"/>
      <c r="JK14" s="84"/>
      <c r="JL14" s="84"/>
      <c r="JM14" s="84"/>
      <c r="JN14" s="84"/>
      <c r="JO14" s="84"/>
      <c r="JP14" s="84"/>
      <c r="JQ14" s="84"/>
      <c r="JR14" s="84"/>
      <c r="JS14" s="84"/>
      <c r="JT14" s="84"/>
      <c r="JU14" s="84"/>
      <c r="JV14" s="84"/>
      <c r="JW14" s="84"/>
      <c r="JX14" s="84"/>
      <c r="JY14" s="84"/>
      <c r="JZ14" s="84"/>
      <c r="KA14" s="84"/>
      <c r="KB14" s="84"/>
      <c r="KC14" s="84"/>
      <c r="KD14" s="84"/>
      <c r="KE14" s="84"/>
      <c r="KF14" s="84"/>
      <c r="KG14" s="84"/>
      <c r="KH14" s="84"/>
      <c r="KI14" s="84"/>
      <c r="KJ14" s="84"/>
      <c r="KK14" s="84"/>
      <c r="KL14" s="84"/>
      <c r="KM14" s="84"/>
      <c r="KN14" s="84"/>
      <c r="KO14" s="84"/>
      <c r="KP14" s="84"/>
      <c r="KQ14" s="84"/>
      <c r="KR14" s="84"/>
      <c r="KS14" s="84"/>
      <c r="KT14" s="84"/>
      <c r="KU14" s="84"/>
      <c r="KV14" s="84"/>
      <c r="KW14" s="84"/>
      <c r="KX14" s="84"/>
      <c r="KY14" s="84"/>
      <c r="KZ14" s="84"/>
      <c r="LA14" s="84"/>
      <c r="LB14" s="84"/>
      <c r="LC14" s="84"/>
      <c r="LD14" s="84"/>
      <c r="LE14" s="84"/>
      <c r="LF14" s="84"/>
      <c r="LG14" s="84"/>
      <c r="LH14" s="84"/>
      <c r="LI14" s="84"/>
      <c r="LJ14" s="84"/>
      <c r="LK14" s="84"/>
      <c r="LL14" s="84"/>
      <c r="LM14" s="84"/>
      <c r="LN14" s="84"/>
      <c r="LO14" s="84"/>
      <c r="LP14" s="84"/>
      <c r="LQ14" s="84"/>
      <c r="LR14" s="84"/>
      <c r="LS14" s="84"/>
      <c r="LT14" s="84"/>
      <c r="LU14" s="84"/>
      <c r="LV14" s="84"/>
      <c r="LW14" s="84"/>
      <c r="LX14" s="84"/>
      <c r="LY14" s="84"/>
      <c r="LZ14" s="84"/>
      <c r="MA14" s="84"/>
      <c r="MB14" s="84"/>
      <c r="MC14" s="84"/>
      <c r="MD14" s="84"/>
      <c r="ME14" s="84"/>
      <c r="MF14" s="84"/>
      <c r="MG14" s="84"/>
      <c r="MH14" s="84"/>
      <c r="MI14" s="84"/>
      <c r="MJ14" s="84"/>
      <c r="MK14" s="84"/>
      <c r="ML14" s="84"/>
      <c r="MM14" s="84"/>
      <c r="MN14" s="84"/>
      <c r="MO14" s="84"/>
      <c r="MP14" s="84"/>
      <c r="MQ14" s="84"/>
      <c r="MR14" s="84"/>
      <c r="MS14" s="84"/>
      <c r="MT14" s="84"/>
      <c r="MU14" s="84"/>
      <c r="MV14" s="84"/>
      <c r="MW14" s="84"/>
      <c r="MX14" s="84"/>
      <c r="MY14" s="84"/>
      <c r="MZ14" s="84"/>
      <c r="NA14" s="84"/>
      <c r="NB14" s="84"/>
      <c r="NC14" s="84"/>
      <c r="ND14" s="84"/>
      <c r="NE14" s="84"/>
      <c r="NF14" s="84"/>
      <c r="NG14" s="84"/>
      <c r="NH14" s="84"/>
      <c r="NI14" s="84"/>
      <c r="NJ14" s="84"/>
      <c r="NK14" s="84"/>
      <c r="NL14" s="84"/>
      <c r="NM14" s="84"/>
      <c r="NN14" s="84"/>
      <c r="NO14" s="84"/>
      <c r="NP14" s="84"/>
      <c r="NQ14" s="84"/>
      <c r="NR14" s="84"/>
      <c r="NS14" s="84"/>
      <c r="NT14" s="84"/>
      <c r="NU14" s="84"/>
      <c r="NV14" s="84"/>
      <c r="NW14" s="84"/>
      <c r="NX14" s="84"/>
      <c r="NY14" s="84"/>
      <c r="NZ14" s="84"/>
      <c r="OA14" s="84"/>
      <c r="OB14" s="84"/>
      <c r="OC14" s="84"/>
      <c r="OD14" s="84"/>
      <c r="OE14" s="84"/>
      <c r="OF14" s="84"/>
      <c r="OG14" s="84"/>
      <c r="OH14" s="84"/>
      <c r="OI14" s="84"/>
      <c r="OJ14" s="84"/>
      <c r="OK14" s="84"/>
      <c r="OL14" s="84"/>
      <c r="OM14" s="84"/>
      <c r="ON14" s="84"/>
      <c r="OO14" s="84"/>
      <c r="OP14" s="84"/>
      <c r="OQ14" s="84"/>
      <c r="OR14" s="84"/>
      <c r="OS14" s="84"/>
      <c r="OT14" s="84"/>
      <c r="OU14" s="84"/>
      <c r="OV14" s="84"/>
      <c r="OW14" s="84"/>
      <c r="OX14" s="84"/>
      <c r="OY14" s="84"/>
      <c r="OZ14" s="84"/>
      <c r="PA14" s="84"/>
      <c r="PB14" s="84"/>
      <c r="PC14" s="84"/>
      <c r="PD14" s="84"/>
      <c r="PE14" s="84"/>
      <c r="PF14" s="84"/>
      <c r="PG14" s="84"/>
      <c r="PH14" s="84"/>
      <c r="PI14" s="84"/>
      <c r="PJ14" s="84"/>
      <c r="PK14" s="84"/>
      <c r="PL14" s="84"/>
      <c r="PM14" s="84"/>
      <c r="PN14" s="84"/>
      <c r="PO14" s="84"/>
      <c r="PP14" s="84"/>
      <c r="PQ14" s="84"/>
      <c r="PR14" s="84"/>
      <c r="PS14" s="84"/>
      <c r="PT14" s="84"/>
      <c r="PU14" s="84"/>
      <c r="PV14" s="84"/>
      <c r="PW14" s="84"/>
      <c r="PX14" s="84"/>
      <c r="PY14" s="84"/>
      <c r="PZ14" s="84"/>
      <c r="QA14" s="84"/>
      <c r="QB14" s="84"/>
      <c r="QC14" s="84"/>
      <c r="QD14" s="84"/>
      <c r="QE14" s="84"/>
      <c r="QF14" s="84"/>
      <c r="QG14" s="84"/>
      <c r="QH14" s="84"/>
      <c r="QI14" s="84"/>
      <c r="QJ14" s="84"/>
      <c r="QK14" s="84"/>
      <c r="QL14" s="84"/>
      <c r="QM14" s="84"/>
      <c r="QN14" s="84"/>
      <c r="QO14" s="84"/>
      <c r="QP14" s="84"/>
      <c r="QQ14" s="84"/>
      <c r="QR14" s="84"/>
      <c r="QS14" s="84"/>
      <c r="QT14" s="84"/>
      <c r="QU14" s="84"/>
      <c r="QV14" s="84"/>
      <c r="QW14" s="84"/>
      <c r="QX14" s="84"/>
      <c r="QY14" s="84"/>
      <c r="QZ14" s="84"/>
      <c r="RA14" s="84"/>
      <c r="RB14" s="84"/>
      <c r="RC14" s="84"/>
      <c r="RD14" s="84"/>
      <c r="RE14" s="84"/>
      <c r="RF14" s="84"/>
      <c r="RG14" s="84"/>
      <c r="RH14" s="84"/>
      <c r="RI14" s="84"/>
      <c r="RJ14" s="84"/>
      <c r="RK14" s="84"/>
      <c r="RL14" s="84"/>
      <c r="RM14" s="84"/>
      <c r="RN14" s="84"/>
      <c r="RO14" s="84"/>
      <c r="RP14" s="84"/>
      <c r="RQ14" s="84"/>
      <c r="RR14" s="84"/>
      <c r="RS14" s="84"/>
      <c r="RT14" s="84"/>
      <c r="RU14" s="84"/>
      <c r="RV14" s="84"/>
      <c r="RW14" s="84"/>
      <c r="RX14" s="84"/>
      <c r="RY14" s="84"/>
      <c r="RZ14" s="84"/>
      <c r="SA14" s="84"/>
      <c r="SB14" s="84"/>
      <c r="SC14" s="84"/>
      <c r="SD14" s="84"/>
      <c r="SE14" s="84"/>
      <c r="SF14" s="84"/>
      <c r="SG14" s="84"/>
      <c r="SH14" s="84"/>
      <c r="SI14" s="84"/>
      <c r="SJ14" s="84"/>
      <c r="SK14" s="84"/>
      <c r="SL14" s="84"/>
      <c r="SM14" s="84"/>
      <c r="SN14" s="84"/>
      <c r="SO14" s="84"/>
      <c r="SP14" s="84"/>
      <c r="SQ14" s="84"/>
      <c r="SR14" s="84"/>
      <c r="SS14" s="84"/>
      <c r="ST14" s="84"/>
      <c r="SU14" s="84"/>
      <c r="SV14" s="84"/>
      <c r="SW14" s="84"/>
      <c r="SX14" s="84"/>
      <c r="SY14" s="84"/>
      <c r="SZ14" s="84"/>
      <c r="TA14" s="84"/>
      <c r="TB14" s="84"/>
      <c r="TC14" s="84"/>
      <c r="TD14" s="84"/>
      <c r="TE14" s="84"/>
      <c r="TF14" s="84"/>
      <c r="TG14" s="84"/>
      <c r="TH14" s="84"/>
      <c r="TI14" s="84"/>
      <c r="TJ14" s="84"/>
      <c r="TK14" s="84"/>
      <c r="TL14" s="84"/>
      <c r="TM14" s="84"/>
      <c r="TN14" s="84"/>
      <c r="TO14" s="84"/>
      <c r="TP14" s="84"/>
      <c r="TQ14" s="84"/>
      <c r="TR14" s="84"/>
      <c r="TS14" s="84"/>
      <c r="TT14" s="84"/>
      <c r="TU14" s="84"/>
      <c r="TV14" s="84"/>
      <c r="TW14" s="84"/>
      <c r="TX14" s="84"/>
      <c r="TY14" s="84"/>
      <c r="TZ14" s="84"/>
      <c r="UA14" s="84"/>
      <c r="UB14" s="84"/>
      <c r="UC14" s="84"/>
      <c r="UD14" s="84"/>
      <c r="UE14" s="84"/>
      <c r="UF14" s="84"/>
      <c r="UG14" s="84"/>
      <c r="UH14" s="84"/>
      <c r="UI14" s="84"/>
      <c r="UJ14" s="84"/>
      <c r="UK14" s="84"/>
      <c r="UL14" s="84"/>
      <c r="UM14" s="84"/>
      <c r="UN14" s="84"/>
      <c r="UO14" s="84"/>
      <c r="UP14" s="84"/>
      <c r="UQ14" s="84"/>
      <c r="UR14" s="84"/>
      <c r="US14" s="84"/>
      <c r="UT14" s="84"/>
      <c r="UU14" s="84"/>
      <c r="UV14" s="84"/>
      <c r="UW14" s="84"/>
      <c r="UX14" s="84"/>
      <c r="UY14" s="84"/>
      <c r="UZ14" s="84"/>
      <c r="VA14" s="84"/>
      <c r="VB14" s="84"/>
      <c r="VC14" s="84"/>
      <c r="VD14" s="84"/>
      <c r="VE14" s="84"/>
      <c r="VF14" s="84"/>
      <c r="VG14" s="84"/>
      <c r="VH14" s="84"/>
      <c r="VI14" s="84"/>
      <c r="VJ14" s="84"/>
      <c r="VK14" s="84"/>
      <c r="VL14" s="84"/>
      <c r="VM14" s="84"/>
      <c r="VN14" s="84"/>
      <c r="VO14" s="84"/>
      <c r="VP14" s="84"/>
      <c r="VQ14" s="84"/>
      <c r="VR14" s="84"/>
      <c r="VS14" s="84"/>
      <c r="VT14" s="84"/>
      <c r="VU14" s="84"/>
      <c r="VV14" s="84"/>
      <c r="VW14" s="84"/>
      <c r="VX14" s="84"/>
      <c r="VY14" s="84"/>
      <c r="VZ14" s="84"/>
      <c r="WA14" s="84"/>
      <c r="WB14" s="84"/>
      <c r="WC14" s="84"/>
      <c r="WD14" s="84"/>
      <c r="WE14" s="84"/>
      <c r="WF14" s="84"/>
      <c r="WG14" s="84"/>
      <c r="WH14" s="84"/>
      <c r="WI14" s="84"/>
      <c r="WJ14" s="84"/>
      <c r="WK14" s="84"/>
      <c r="WL14" s="84"/>
      <c r="WM14" s="84"/>
      <c r="WN14" s="84"/>
      <c r="WO14" s="84"/>
      <c r="WP14" s="84"/>
      <c r="WQ14" s="84"/>
      <c r="WR14" s="84"/>
      <c r="WS14" s="84"/>
      <c r="WT14" s="84"/>
      <c r="WU14" s="84"/>
      <c r="WV14" s="84"/>
      <c r="WW14" s="84"/>
      <c r="WX14" s="84"/>
      <c r="WY14" s="84"/>
      <c r="WZ14" s="84"/>
      <c r="XA14" s="84"/>
      <c r="XB14" s="84"/>
      <c r="XC14" s="84"/>
      <c r="XD14" s="84"/>
      <c r="XE14" s="84"/>
      <c r="XF14" s="84"/>
      <c r="XG14" s="84"/>
      <c r="XH14" s="84"/>
      <c r="XI14" s="84"/>
      <c r="XJ14" s="84"/>
      <c r="XK14" s="84"/>
      <c r="XL14" s="84"/>
      <c r="XM14" s="84"/>
      <c r="XN14" s="84"/>
      <c r="XO14" s="84"/>
      <c r="XP14" s="84"/>
      <c r="XQ14" s="84"/>
      <c r="XR14" s="84"/>
      <c r="XS14" s="84"/>
      <c r="XT14" s="84"/>
      <c r="XU14" s="84"/>
      <c r="XV14" s="84"/>
      <c r="XW14" s="84"/>
      <c r="XX14" s="84"/>
      <c r="XY14" s="84"/>
      <c r="XZ14" s="84"/>
      <c r="YA14" s="84"/>
      <c r="YB14" s="84"/>
      <c r="YC14" s="84"/>
      <c r="YD14" s="84"/>
      <c r="YE14" s="84"/>
      <c r="YF14" s="84"/>
      <c r="YG14" s="84"/>
      <c r="YH14" s="84"/>
      <c r="YI14" s="84"/>
      <c r="YJ14" s="84"/>
      <c r="YK14" s="84"/>
      <c r="YL14" s="84"/>
      <c r="YM14" s="84"/>
      <c r="YN14" s="84"/>
      <c r="YO14" s="84"/>
      <c r="YP14" s="84"/>
      <c r="YQ14" s="84"/>
    </row>
    <row r="15" spans="1:667" s="75" customFormat="1" ht="105">
      <c r="A15" s="78">
        <v>6</v>
      </c>
      <c r="B15" s="125" t="s">
        <v>181</v>
      </c>
      <c r="C15" s="86" t="s">
        <v>11</v>
      </c>
      <c r="D15" s="101" t="s">
        <v>204</v>
      </c>
      <c r="E15" s="102" t="s">
        <v>224</v>
      </c>
      <c r="F15" s="76"/>
      <c r="G15" s="127" t="s">
        <v>340</v>
      </c>
      <c r="H15" s="127" t="s">
        <v>341</v>
      </c>
      <c r="I15" s="96" t="s">
        <v>184</v>
      </c>
      <c r="J15" s="97" t="s">
        <v>12</v>
      </c>
      <c r="K15" s="94">
        <v>1</v>
      </c>
      <c r="L15" s="95">
        <v>892857.14</v>
      </c>
      <c r="M15" s="95">
        <v>892857.14</v>
      </c>
      <c r="N15" s="79"/>
      <c r="O15" s="79"/>
      <c r="P15" s="79"/>
      <c r="Q15" s="83" t="s">
        <v>131</v>
      </c>
      <c r="R15" s="123"/>
      <c r="S15" s="123"/>
      <c r="T15" s="124"/>
      <c r="U15" s="84"/>
      <c r="V15" s="84"/>
      <c r="W15" s="84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  <c r="IY15" s="84"/>
      <c r="IZ15" s="84"/>
      <c r="JA15" s="84"/>
      <c r="JB15" s="84"/>
      <c r="JC15" s="84"/>
      <c r="JD15" s="84"/>
      <c r="JE15" s="84"/>
      <c r="JF15" s="84"/>
      <c r="JG15" s="84"/>
      <c r="JH15" s="84"/>
      <c r="JI15" s="84"/>
      <c r="JJ15" s="84"/>
      <c r="JK15" s="84"/>
      <c r="JL15" s="84"/>
      <c r="JM15" s="84"/>
      <c r="JN15" s="84"/>
      <c r="JO15" s="84"/>
      <c r="JP15" s="84"/>
      <c r="JQ15" s="84"/>
      <c r="JR15" s="84"/>
      <c r="JS15" s="84"/>
      <c r="JT15" s="84"/>
      <c r="JU15" s="84"/>
      <c r="JV15" s="84"/>
      <c r="JW15" s="84"/>
      <c r="JX15" s="84"/>
      <c r="JY15" s="84"/>
      <c r="JZ15" s="84"/>
      <c r="KA15" s="84"/>
      <c r="KB15" s="84"/>
      <c r="KC15" s="84"/>
      <c r="KD15" s="84"/>
      <c r="KE15" s="84"/>
      <c r="KF15" s="84"/>
      <c r="KG15" s="84"/>
      <c r="KH15" s="84"/>
      <c r="KI15" s="84"/>
      <c r="KJ15" s="84"/>
      <c r="KK15" s="84"/>
      <c r="KL15" s="84"/>
      <c r="KM15" s="84"/>
      <c r="KN15" s="84"/>
      <c r="KO15" s="84"/>
      <c r="KP15" s="84"/>
      <c r="KQ15" s="84"/>
      <c r="KR15" s="84"/>
      <c r="KS15" s="84"/>
      <c r="KT15" s="84"/>
      <c r="KU15" s="84"/>
      <c r="KV15" s="84"/>
      <c r="KW15" s="84"/>
      <c r="KX15" s="84"/>
      <c r="KY15" s="84"/>
      <c r="KZ15" s="84"/>
      <c r="LA15" s="84"/>
      <c r="LB15" s="84"/>
      <c r="LC15" s="84"/>
      <c r="LD15" s="84"/>
      <c r="LE15" s="84"/>
      <c r="LF15" s="84"/>
      <c r="LG15" s="84"/>
      <c r="LH15" s="84"/>
      <c r="LI15" s="84"/>
      <c r="LJ15" s="84"/>
      <c r="LK15" s="84"/>
      <c r="LL15" s="84"/>
      <c r="LM15" s="84"/>
      <c r="LN15" s="84"/>
      <c r="LO15" s="84"/>
      <c r="LP15" s="84"/>
      <c r="LQ15" s="84"/>
      <c r="LR15" s="84"/>
      <c r="LS15" s="84"/>
      <c r="LT15" s="84"/>
      <c r="LU15" s="84"/>
      <c r="LV15" s="84"/>
      <c r="LW15" s="84"/>
      <c r="LX15" s="84"/>
      <c r="LY15" s="84"/>
      <c r="LZ15" s="84"/>
      <c r="MA15" s="84"/>
      <c r="MB15" s="84"/>
      <c r="MC15" s="84"/>
      <c r="MD15" s="84"/>
      <c r="ME15" s="84"/>
      <c r="MF15" s="84"/>
      <c r="MG15" s="84"/>
      <c r="MH15" s="84"/>
      <c r="MI15" s="84"/>
      <c r="MJ15" s="84"/>
      <c r="MK15" s="84"/>
      <c r="ML15" s="84"/>
      <c r="MM15" s="84"/>
      <c r="MN15" s="84"/>
      <c r="MO15" s="84"/>
      <c r="MP15" s="84"/>
      <c r="MQ15" s="84"/>
      <c r="MR15" s="84"/>
      <c r="MS15" s="84"/>
      <c r="MT15" s="84"/>
      <c r="MU15" s="84"/>
      <c r="MV15" s="84"/>
      <c r="MW15" s="84"/>
      <c r="MX15" s="84"/>
      <c r="MY15" s="84"/>
      <c r="MZ15" s="84"/>
      <c r="NA15" s="84"/>
      <c r="NB15" s="84"/>
      <c r="NC15" s="84"/>
      <c r="ND15" s="84"/>
      <c r="NE15" s="84"/>
      <c r="NF15" s="84"/>
      <c r="NG15" s="84"/>
      <c r="NH15" s="84"/>
      <c r="NI15" s="84"/>
      <c r="NJ15" s="84"/>
      <c r="NK15" s="84"/>
      <c r="NL15" s="84"/>
      <c r="NM15" s="84"/>
      <c r="NN15" s="84"/>
      <c r="NO15" s="84"/>
      <c r="NP15" s="84"/>
      <c r="NQ15" s="84"/>
      <c r="NR15" s="84"/>
      <c r="NS15" s="84"/>
      <c r="NT15" s="84"/>
      <c r="NU15" s="84"/>
      <c r="NV15" s="84"/>
      <c r="NW15" s="84"/>
      <c r="NX15" s="84"/>
      <c r="NY15" s="84"/>
      <c r="NZ15" s="84"/>
      <c r="OA15" s="84"/>
      <c r="OB15" s="84"/>
      <c r="OC15" s="84"/>
      <c r="OD15" s="84"/>
      <c r="OE15" s="84"/>
      <c r="OF15" s="84"/>
      <c r="OG15" s="84"/>
      <c r="OH15" s="84"/>
      <c r="OI15" s="84"/>
      <c r="OJ15" s="84"/>
      <c r="OK15" s="84"/>
      <c r="OL15" s="84"/>
      <c r="OM15" s="84"/>
      <c r="ON15" s="84"/>
      <c r="OO15" s="84"/>
      <c r="OP15" s="84"/>
      <c r="OQ15" s="84"/>
      <c r="OR15" s="84"/>
      <c r="OS15" s="84"/>
      <c r="OT15" s="84"/>
      <c r="OU15" s="84"/>
      <c r="OV15" s="84"/>
      <c r="OW15" s="84"/>
      <c r="OX15" s="84"/>
      <c r="OY15" s="84"/>
      <c r="OZ15" s="84"/>
      <c r="PA15" s="84"/>
      <c r="PB15" s="84"/>
      <c r="PC15" s="84"/>
      <c r="PD15" s="84"/>
      <c r="PE15" s="84"/>
      <c r="PF15" s="84"/>
      <c r="PG15" s="84"/>
      <c r="PH15" s="84"/>
      <c r="PI15" s="84"/>
      <c r="PJ15" s="84"/>
      <c r="PK15" s="84"/>
      <c r="PL15" s="84"/>
      <c r="PM15" s="84"/>
      <c r="PN15" s="84"/>
      <c r="PO15" s="84"/>
      <c r="PP15" s="84"/>
      <c r="PQ15" s="84"/>
      <c r="PR15" s="84"/>
      <c r="PS15" s="84"/>
      <c r="PT15" s="84"/>
      <c r="PU15" s="84"/>
      <c r="PV15" s="84"/>
      <c r="PW15" s="84"/>
      <c r="PX15" s="84"/>
      <c r="PY15" s="84"/>
      <c r="PZ15" s="84"/>
      <c r="QA15" s="84"/>
      <c r="QB15" s="84"/>
      <c r="QC15" s="84"/>
      <c r="QD15" s="84"/>
      <c r="QE15" s="84"/>
      <c r="QF15" s="84"/>
      <c r="QG15" s="84"/>
      <c r="QH15" s="84"/>
      <c r="QI15" s="84"/>
      <c r="QJ15" s="84"/>
      <c r="QK15" s="84"/>
      <c r="QL15" s="84"/>
      <c r="QM15" s="84"/>
      <c r="QN15" s="84"/>
      <c r="QO15" s="84"/>
      <c r="QP15" s="84"/>
      <c r="QQ15" s="84"/>
      <c r="QR15" s="84"/>
      <c r="QS15" s="84"/>
      <c r="QT15" s="84"/>
      <c r="QU15" s="84"/>
      <c r="QV15" s="84"/>
      <c r="QW15" s="84"/>
      <c r="QX15" s="84"/>
      <c r="QY15" s="84"/>
      <c r="QZ15" s="84"/>
      <c r="RA15" s="84"/>
      <c r="RB15" s="84"/>
      <c r="RC15" s="84"/>
      <c r="RD15" s="84"/>
      <c r="RE15" s="84"/>
      <c r="RF15" s="84"/>
      <c r="RG15" s="84"/>
      <c r="RH15" s="84"/>
      <c r="RI15" s="84"/>
      <c r="RJ15" s="84"/>
      <c r="RK15" s="84"/>
      <c r="RL15" s="84"/>
      <c r="RM15" s="84"/>
      <c r="RN15" s="84"/>
      <c r="RO15" s="84"/>
      <c r="RP15" s="84"/>
      <c r="RQ15" s="84"/>
      <c r="RR15" s="84"/>
      <c r="RS15" s="84"/>
      <c r="RT15" s="84"/>
      <c r="RU15" s="84"/>
      <c r="RV15" s="84"/>
      <c r="RW15" s="84"/>
      <c r="RX15" s="84"/>
      <c r="RY15" s="84"/>
      <c r="RZ15" s="84"/>
      <c r="SA15" s="84"/>
      <c r="SB15" s="84"/>
      <c r="SC15" s="84"/>
      <c r="SD15" s="84"/>
      <c r="SE15" s="84"/>
      <c r="SF15" s="84"/>
      <c r="SG15" s="84"/>
      <c r="SH15" s="84"/>
      <c r="SI15" s="84"/>
      <c r="SJ15" s="84"/>
      <c r="SK15" s="84"/>
      <c r="SL15" s="84"/>
      <c r="SM15" s="84"/>
      <c r="SN15" s="84"/>
      <c r="SO15" s="84"/>
      <c r="SP15" s="84"/>
      <c r="SQ15" s="84"/>
      <c r="SR15" s="84"/>
      <c r="SS15" s="84"/>
      <c r="ST15" s="84"/>
      <c r="SU15" s="84"/>
      <c r="SV15" s="84"/>
      <c r="SW15" s="84"/>
      <c r="SX15" s="84"/>
      <c r="SY15" s="84"/>
      <c r="SZ15" s="84"/>
      <c r="TA15" s="84"/>
      <c r="TB15" s="84"/>
      <c r="TC15" s="84"/>
      <c r="TD15" s="84"/>
      <c r="TE15" s="84"/>
      <c r="TF15" s="84"/>
      <c r="TG15" s="84"/>
      <c r="TH15" s="84"/>
      <c r="TI15" s="84"/>
      <c r="TJ15" s="84"/>
      <c r="TK15" s="84"/>
      <c r="TL15" s="84"/>
      <c r="TM15" s="84"/>
      <c r="TN15" s="84"/>
      <c r="TO15" s="84"/>
      <c r="TP15" s="84"/>
      <c r="TQ15" s="84"/>
      <c r="TR15" s="84"/>
      <c r="TS15" s="84"/>
      <c r="TT15" s="84"/>
      <c r="TU15" s="84"/>
      <c r="TV15" s="84"/>
      <c r="TW15" s="84"/>
      <c r="TX15" s="84"/>
      <c r="TY15" s="84"/>
      <c r="TZ15" s="84"/>
      <c r="UA15" s="84"/>
      <c r="UB15" s="84"/>
      <c r="UC15" s="84"/>
      <c r="UD15" s="84"/>
      <c r="UE15" s="84"/>
      <c r="UF15" s="84"/>
      <c r="UG15" s="84"/>
      <c r="UH15" s="84"/>
      <c r="UI15" s="84"/>
      <c r="UJ15" s="84"/>
      <c r="UK15" s="84"/>
      <c r="UL15" s="84"/>
      <c r="UM15" s="84"/>
      <c r="UN15" s="84"/>
      <c r="UO15" s="84"/>
      <c r="UP15" s="84"/>
      <c r="UQ15" s="84"/>
      <c r="UR15" s="84"/>
      <c r="US15" s="84"/>
      <c r="UT15" s="84"/>
      <c r="UU15" s="84"/>
      <c r="UV15" s="84"/>
      <c r="UW15" s="84"/>
      <c r="UX15" s="84"/>
      <c r="UY15" s="84"/>
      <c r="UZ15" s="84"/>
      <c r="VA15" s="84"/>
      <c r="VB15" s="84"/>
      <c r="VC15" s="84"/>
      <c r="VD15" s="84"/>
      <c r="VE15" s="84"/>
      <c r="VF15" s="84"/>
      <c r="VG15" s="84"/>
      <c r="VH15" s="84"/>
      <c r="VI15" s="84"/>
      <c r="VJ15" s="84"/>
      <c r="VK15" s="84"/>
      <c r="VL15" s="84"/>
      <c r="VM15" s="84"/>
      <c r="VN15" s="84"/>
      <c r="VO15" s="84"/>
      <c r="VP15" s="84"/>
      <c r="VQ15" s="84"/>
      <c r="VR15" s="84"/>
      <c r="VS15" s="84"/>
      <c r="VT15" s="84"/>
      <c r="VU15" s="84"/>
      <c r="VV15" s="84"/>
      <c r="VW15" s="84"/>
      <c r="VX15" s="84"/>
      <c r="VY15" s="84"/>
      <c r="VZ15" s="84"/>
      <c r="WA15" s="84"/>
      <c r="WB15" s="84"/>
      <c r="WC15" s="84"/>
      <c r="WD15" s="84"/>
      <c r="WE15" s="84"/>
      <c r="WF15" s="84"/>
      <c r="WG15" s="84"/>
      <c r="WH15" s="84"/>
      <c r="WI15" s="84"/>
      <c r="WJ15" s="84"/>
      <c r="WK15" s="84"/>
      <c r="WL15" s="84"/>
      <c r="WM15" s="84"/>
      <c r="WN15" s="84"/>
      <c r="WO15" s="84"/>
      <c r="WP15" s="84"/>
      <c r="WQ15" s="84"/>
      <c r="WR15" s="84"/>
      <c r="WS15" s="84"/>
      <c r="WT15" s="84"/>
      <c r="WU15" s="84"/>
      <c r="WV15" s="84"/>
      <c r="WW15" s="84"/>
      <c r="WX15" s="84"/>
      <c r="WY15" s="84"/>
      <c r="WZ15" s="84"/>
      <c r="XA15" s="84"/>
      <c r="XB15" s="84"/>
      <c r="XC15" s="84"/>
      <c r="XD15" s="84"/>
      <c r="XE15" s="84"/>
      <c r="XF15" s="84"/>
      <c r="XG15" s="84"/>
      <c r="XH15" s="84"/>
      <c r="XI15" s="84"/>
      <c r="XJ15" s="84"/>
      <c r="XK15" s="84"/>
      <c r="XL15" s="84"/>
      <c r="XM15" s="84"/>
      <c r="XN15" s="84"/>
      <c r="XO15" s="84"/>
      <c r="XP15" s="84"/>
      <c r="XQ15" s="84"/>
      <c r="XR15" s="84"/>
      <c r="XS15" s="84"/>
      <c r="XT15" s="84"/>
      <c r="XU15" s="84"/>
      <c r="XV15" s="84"/>
      <c r="XW15" s="84"/>
      <c r="XX15" s="84"/>
      <c r="XY15" s="84"/>
      <c r="XZ15" s="84"/>
      <c r="YA15" s="84"/>
      <c r="YB15" s="84"/>
      <c r="YC15" s="84"/>
      <c r="YD15" s="84"/>
      <c r="YE15" s="84"/>
      <c r="YF15" s="84"/>
      <c r="YG15" s="84"/>
      <c r="YH15" s="84"/>
      <c r="YI15" s="84"/>
      <c r="YJ15" s="84"/>
      <c r="YK15" s="84"/>
      <c r="YL15" s="84"/>
      <c r="YM15" s="84"/>
      <c r="YN15" s="84"/>
      <c r="YO15" s="84"/>
      <c r="YP15" s="84"/>
      <c r="YQ15" s="84"/>
    </row>
    <row r="16" spans="1:667" s="75" customFormat="1" ht="105">
      <c r="A16" s="78">
        <v>7</v>
      </c>
      <c r="B16" s="125" t="s">
        <v>181</v>
      </c>
      <c r="C16" s="86" t="s">
        <v>11</v>
      </c>
      <c r="D16" s="101" t="s">
        <v>204</v>
      </c>
      <c r="E16" s="102" t="s">
        <v>224</v>
      </c>
      <c r="F16" s="76"/>
      <c r="G16" s="136" t="s">
        <v>383</v>
      </c>
      <c r="H16" s="127" t="s">
        <v>384</v>
      </c>
      <c r="I16" s="96" t="s">
        <v>184</v>
      </c>
      <c r="J16" s="97" t="s">
        <v>12</v>
      </c>
      <c r="K16" s="98">
        <v>1</v>
      </c>
      <c r="L16" s="100">
        <v>1964285.71</v>
      </c>
      <c r="M16" s="77">
        <f t="shared" ref="M16" si="0">K16*L16</f>
        <v>1964285.71</v>
      </c>
      <c r="N16" s="77"/>
      <c r="O16" s="77"/>
      <c r="P16" s="77"/>
      <c r="Q16" s="83" t="s">
        <v>131</v>
      </c>
      <c r="R16" s="123"/>
      <c r="S16" s="123"/>
      <c r="T16" s="124"/>
      <c r="U16" s="84"/>
      <c r="V16" s="84"/>
      <c r="W16" s="84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  <c r="IY16" s="84"/>
      <c r="IZ16" s="84"/>
      <c r="JA16" s="84"/>
      <c r="JB16" s="84"/>
      <c r="JC16" s="84"/>
      <c r="JD16" s="84"/>
      <c r="JE16" s="84"/>
      <c r="JF16" s="84"/>
      <c r="JG16" s="84"/>
      <c r="JH16" s="84"/>
      <c r="JI16" s="84"/>
      <c r="JJ16" s="84"/>
      <c r="JK16" s="84"/>
      <c r="JL16" s="84"/>
      <c r="JM16" s="84"/>
      <c r="JN16" s="84"/>
      <c r="JO16" s="84"/>
      <c r="JP16" s="84"/>
      <c r="JQ16" s="84"/>
      <c r="JR16" s="84"/>
      <c r="JS16" s="84"/>
      <c r="JT16" s="84"/>
      <c r="JU16" s="84"/>
      <c r="JV16" s="84"/>
      <c r="JW16" s="84"/>
      <c r="JX16" s="84"/>
      <c r="JY16" s="84"/>
      <c r="JZ16" s="84"/>
      <c r="KA16" s="84"/>
      <c r="KB16" s="84"/>
      <c r="KC16" s="84"/>
      <c r="KD16" s="84"/>
      <c r="KE16" s="84"/>
      <c r="KF16" s="84"/>
      <c r="KG16" s="84"/>
      <c r="KH16" s="84"/>
      <c r="KI16" s="84"/>
      <c r="KJ16" s="84"/>
      <c r="KK16" s="84"/>
      <c r="KL16" s="84"/>
      <c r="KM16" s="84"/>
      <c r="KN16" s="84"/>
      <c r="KO16" s="84"/>
      <c r="KP16" s="84"/>
      <c r="KQ16" s="84"/>
      <c r="KR16" s="84"/>
      <c r="KS16" s="84"/>
      <c r="KT16" s="84"/>
      <c r="KU16" s="84"/>
      <c r="KV16" s="84"/>
      <c r="KW16" s="84"/>
      <c r="KX16" s="84"/>
      <c r="KY16" s="84"/>
      <c r="KZ16" s="84"/>
      <c r="LA16" s="84"/>
      <c r="LB16" s="84"/>
      <c r="LC16" s="84"/>
      <c r="LD16" s="84"/>
      <c r="LE16" s="84"/>
      <c r="LF16" s="84"/>
      <c r="LG16" s="84"/>
      <c r="LH16" s="84"/>
      <c r="LI16" s="84"/>
      <c r="LJ16" s="84"/>
      <c r="LK16" s="84"/>
      <c r="LL16" s="84"/>
      <c r="LM16" s="84"/>
      <c r="LN16" s="84"/>
      <c r="LO16" s="84"/>
      <c r="LP16" s="84"/>
      <c r="LQ16" s="84"/>
      <c r="LR16" s="84"/>
      <c r="LS16" s="84"/>
      <c r="LT16" s="84"/>
      <c r="LU16" s="84"/>
      <c r="LV16" s="84"/>
      <c r="LW16" s="84"/>
      <c r="LX16" s="84"/>
      <c r="LY16" s="84"/>
      <c r="LZ16" s="84"/>
      <c r="MA16" s="84"/>
      <c r="MB16" s="84"/>
      <c r="MC16" s="84"/>
      <c r="MD16" s="84"/>
      <c r="ME16" s="84"/>
      <c r="MF16" s="84"/>
      <c r="MG16" s="84"/>
      <c r="MH16" s="84"/>
      <c r="MI16" s="84"/>
      <c r="MJ16" s="84"/>
      <c r="MK16" s="84"/>
      <c r="ML16" s="84"/>
      <c r="MM16" s="84"/>
      <c r="MN16" s="84"/>
      <c r="MO16" s="84"/>
      <c r="MP16" s="84"/>
      <c r="MQ16" s="84"/>
      <c r="MR16" s="84"/>
      <c r="MS16" s="84"/>
      <c r="MT16" s="84"/>
      <c r="MU16" s="84"/>
      <c r="MV16" s="84"/>
      <c r="MW16" s="84"/>
      <c r="MX16" s="84"/>
      <c r="MY16" s="84"/>
      <c r="MZ16" s="84"/>
      <c r="NA16" s="84"/>
      <c r="NB16" s="84"/>
      <c r="NC16" s="84"/>
      <c r="ND16" s="84"/>
      <c r="NE16" s="84"/>
      <c r="NF16" s="84"/>
      <c r="NG16" s="84"/>
      <c r="NH16" s="84"/>
      <c r="NI16" s="84"/>
      <c r="NJ16" s="84"/>
      <c r="NK16" s="84"/>
      <c r="NL16" s="84"/>
      <c r="NM16" s="84"/>
      <c r="NN16" s="84"/>
      <c r="NO16" s="84"/>
      <c r="NP16" s="84"/>
      <c r="NQ16" s="84"/>
      <c r="NR16" s="84"/>
      <c r="NS16" s="84"/>
      <c r="NT16" s="84"/>
      <c r="NU16" s="84"/>
      <c r="NV16" s="84"/>
      <c r="NW16" s="84"/>
      <c r="NX16" s="84"/>
      <c r="NY16" s="84"/>
      <c r="NZ16" s="84"/>
      <c r="OA16" s="84"/>
      <c r="OB16" s="84"/>
      <c r="OC16" s="84"/>
      <c r="OD16" s="84"/>
      <c r="OE16" s="84"/>
      <c r="OF16" s="84"/>
      <c r="OG16" s="84"/>
      <c r="OH16" s="84"/>
      <c r="OI16" s="84"/>
      <c r="OJ16" s="84"/>
      <c r="OK16" s="84"/>
      <c r="OL16" s="84"/>
      <c r="OM16" s="84"/>
      <c r="ON16" s="84"/>
      <c r="OO16" s="84"/>
      <c r="OP16" s="84"/>
      <c r="OQ16" s="84"/>
      <c r="OR16" s="84"/>
      <c r="OS16" s="84"/>
      <c r="OT16" s="84"/>
      <c r="OU16" s="84"/>
      <c r="OV16" s="84"/>
      <c r="OW16" s="84"/>
      <c r="OX16" s="84"/>
      <c r="OY16" s="84"/>
      <c r="OZ16" s="84"/>
      <c r="PA16" s="84"/>
      <c r="PB16" s="84"/>
      <c r="PC16" s="84"/>
      <c r="PD16" s="84"/>
      <c r="PE16" s="84"/>
      <c r="PF16" s="84"/>
      <c r="PG16" s="84"/>
      <c r="PH16" s="84"/>
      <c r="PI16" s="84"/>
      <c r="PJ16" s="84"/>
      <c r="PK16" s="84"/>
      <c r="PL16" s="84"/>
      <c r="PM16" s="84"/>
      <c r="PN16" s="84"/>
      <c r="PO16" s="84"/>
      <c r="PP16" s="84"/>
      <c r="PQ16" s="84"/>
      <c r="PR16" s="84"/>
      <c r="PS16" s="84"/>
      <c r="PT16" s="84"/>
      <c r="PU16" s="84"/>
      <c r="PV16" s="84"/>
      <c r="PW16" s="84"/>
      <c r="PX16" s="84"/>
      <c r="PY16" s="84"/>
      <c r="PZ16" s="84"/>
      <c r="QA16" s="84"/>
      <c r="QB16" s="84"/>
      <c r="QC16" s="84"/>
      <c r="QD16" s="84"/>
      <c r="QE16" s="84"/>
      <c r="QF16" s="84"/>
      <c r="QG16" s="84"/>
      <c r="QH16" s="84"/>
      <c r="QI16" s="84"/>
      <c r="QJ16" s="84"/>
      <c r="QK16" s="84"/>
      <c r="QL16" s="84"/>
      <c r="QM16" s="84"/>
      <c r="QN16" s="84"/>
      <c r="QO16" s="84"/>
      <c r="QP16" s="84"/>
      <c r="QQ16" s="84"/>
      <c r="QR16" s="84"/>
      <c r="QS16" s="84"/>
      <c r="QT16" s="84"/>
      <c r="QU16" s="84"/>
      <c r="QV16" s="84"/>
      <c r="QW16" s="84"/>
      <c r="QX16" s="84"/>
      <c r="QY16" s="84"/>
      <c r="QZ16" s="84"/>
      <c r="RA16" s="84"/>
      <c r="RB16" s="84"/>
      <c r="RC16" s="84"/>
      <c r="RD16" s="84"/>
      <c r="RE16" s="84"/>
      <c r="RF16" s="84"/>
      <c r="RG16" s="84"/>
      <c r="RH16" s="84"/>
      <c r="RI16" s="84"/>
      <c r="RJ16" s="84"/>
      <c r="RK16" s="84"/>
      <c r="RL16" s="84"/>
      <c r="RM16" s="84"/>
      <c r="RN16" s="84"/>
      <c r="RO16" s="84"/>
      <c r="RP16" s="84"/>
      <c r="RQ16" s="84"/>
      <c r="RR16" s="84"/>
      <c r="RS16" s="84"/>
      <c r="RT16" s="84"/>
      <c r="RU16" s="84"/>
      <c r="RV16" s="84"/>
      <c r="RW16" s="84"/>
      <c r="RX16" s="84"/>
      <c r="RY16" s="84"/>
      <c r="RZ16" s="84"/>
      <c r="SA16" s="84"/>
      <c r="SB16" s="84"/>
      <c r="SC16" s="84"/>
      <c r="SD16" s="84"/>
      <c r="SE16" s="84"/>
      <c r="SF16" s="84"/>
      <c r="SG16" s="84"/>
      <c r="SH16" s="84"/>
      <c r="SI16" s="84"/>
      <c r="SJ16" s="84"/>
      <c r="SK16" s="84"/>
      <c r="SL16" s="84"/>
      <c r="SM16" s="84"/>
      <c r="SN16" s="84"/>
      <c r="SO16" s="84"/>
      <c r="SP16" s="84"/>
      <c r="SQ16" s="84"/>
      <c r="SR16" s="84"/>
      <c r="SS16" s="84"/>
      <c r="ST16" s="84"/>
      <c r="SU16" s="84"/>
      <c r="SV16" s="84"/>
      <c r="SW16" s="84"/>
      <c r="SX16" s="84"/>
      <c r="SY16" s="84"/>
      <c r="SZ16" s="84"/>
      <c r="TA16" s="84"/>
      <c r="TB16" s="84"/>
      <c r="TC16" s="84"/>
      <c r="TD16" s="84"/>
      <c r="TE16" s="84"/>
      <c r="TF16" s="84"/>
      <c r="TG16" s="84"/>
      <c r="TH16" s="84"/>
      <c r="TI16" s="84"/>
      <c r="TJ16" s="84"/>
      <c r="TK16" s="84"/>
      <c r="TL16" s="84"/>
      <c r="TM16" s="84"/>
      <c r="TN16" s="84"/>
      <c r="TO16" s="84"/>
      <c r="TP16" s="84"/>
      <c r="TQ16" s="84"/>
      <c r="TR16" s="84"/>
      <c r="TS16" s="84"/>
      <c r="TT16" s="84"/>
      <c r="TU16" s="84"/>
      <c r="TV16" s="84"/>
      <c r="TW16" s="84"/>
      <c r="TX16" s="84"/>
      <c r="TY16" s="84"/>
      <c r="TZ16" s="84"/>
      <c r="UA16" s="84"/>
      <c r="UB16" s="84"/>
      <c r="UC16" s="84"/>
      <c r="UD16" s="84"/>
      <c r="UE16" s="84"/>
      <c r="UF16" s="84"/>
      <c r="UG16" s="84"/>
      <c r="UH16" s="84"/>
      <c r="UI16" s="84"/>
      <c r="UJ16" s="84"/>
      <c r="UK16" s="84"/>
      <c r="UL16" s="84"/>
      <c r="UM16" s="84"/>
      <c r="UN16" s="84"/>
      <c r="UO16" s="84"/>
      <c r="UP16" s="84"/>
      <c r="UQ16" s="84"/>
      <c r="UR16" s="84"/>
      <c r="US16" s="84"/>
      <c r="UT16" s="84"/>
      <c r="UU16" s="84"/>
      <c r="UV16" s="84"/>
      <c r="UW16" s="84"/>
      <c r="UX16" s="84"/>
      <c r="UY16" s="84"/>
      <c r="UZ16" s="84"/>
      <c r="VA16" s="84"/>
      <c r="VB16" s="84"/>
      <c r="VC16" s="84"/>
      <c r="VD16" s="84"/>
      <c r="VE16" s="84"/>
      <c r="VF16" s="84"/>
      <c r="VG16" s="84"/>
      <c r="VH16" s="84"/>
      <c r="VI16" s="84"/>
      <c r="VJ16" s="84"/>
      <c r="VK16" s="84"/>
      <c r="VL16" s="84"/>
      <c r="VM16" s="84"/>
      <c r="VN16" s="84"/>
      <c r="VO16" s="84"/>
      <c r="VP16" s="84"/>
      <c r="VQ16" s="84"/>
      <c r="VR16" s="84"/>
      <c r="VS16" s="84"/>
      <c r="VT16" s="84"/>
      <c r="VU16" s="84"/>
      <c r="VV16" s="84"/>
      <c r="VW16" s="84"/>
      <c r="VX16" s="84"/>
      <c r="VY16" s="84"/>
      <c r="VZ16" s="84"/>
      <c r="WA16" s="84"/>
      <c r="WB16" s="84"/>
      <c r="WC16" s="84"/>
      <c r="WD16" s="84"/>
      <c r="WE16" s="84"/>
      <c r="WF16" s="84"/>
      <c r="WG16" s="84"/>
      <c r="WH16" s="84"/>
      <c r="WI16" s="84"/>
      <c r="WJ16" s="84"/>
      <c r="WK16" s="84"/>
      <c r="WL16" s="84"/>
      <c r="WM16" s="84"/>
      <c r="WN16" s="84"/>
      <c r="WO16" s="84"/>
      <c r="WP16" s="84"/>
      <c r="WQ16" s="84"/>
      <c r="WR16" s="84"/>
      <c r="WS16" s="84"/>
      <c r="WT16" s="84"/>
      <c r="WU16" s="84"/>
      <c r="WV16" s="84"/>
      <c r="WW16" s="84"/>
      <c r="WX16" s="84"/>
      <c r="WY16" s="84"/>
      <c r="WZ16" s="84"/>
      <c r="XA16" s="84"/>
      <c r="XB16" s="84"/>
      <c r="XC16" s="84"/>
      <c r="XD16" s="84"/>
      <c r="XE16" s="84"/>
      <c r="XF16" s="84"/>
      <c r="XG16" s="84"/>
      <c r="XH16" s="84"/>
      <c r="XI16" s="84"/>
      <c r="XJ16" s="84"/>
      <c r="XK16" s="84"/>
      <c r="XL16" s="84"/>
      <c r="XM16" s="84"/>
      <c r="XN16" s="84"/>
      <c r="XO16" s="84"/>
      <c r="XP16" s="84"/>
      <c r="XQ16" s="84"/>
      <c r="XR16" s="84"/>
      <c r="XS16" s="84"/>
      <c r="XT16" s="84"/>
      <c r="XU16" s="84"/>
      <c r="XV16" s="84"/>
      <c r="XW16" s="84"/>
      <c r="XX16" s="84"/>
      <c r="XY16" s="84"/>
      <c r="XZ16" s="84"/>
      <c r="YA16" s="84"/>
      <c r="YB16" s="84"/>
      <c r="YC16" s="84"/>
      <c r="YD16" s="84"/>
      <c r="YE16" s="84"/>
      <c r="YF16" s="84"/>
      <c r="YG16" s="84"/>
      <c r="YH16" s="84"/>
      <c r="YI16" s="84"/>
      <c r="YJ16" s="84"/>
      <c r="YK16" s="84"/>
      <c r="YL16" s="84"/>
      <c r="YM16" s="84"/>
      <c r="YN16" s="84"/>
      <c r="YO16" s="84"/>
      <c r="YP16" s="84"/>
      <c r="YQ16" s="84"/>
    </row>
    <row r="17" spans="1:667" s="75" customFormat="1" ht="105">
      <c r="A17" s="144">
        <v>8</v>
      </c>
      <c r="B17" s="125" t="s">
        <v>181</v>
      </c>
      <c r="C17" s="85" t="s">
        <v>11</v>
      </c>
      <c r="D17" s="120" t="s">
        <v>204</v>
      </c>
      <c r="E17" s="121" t="s">
        <v>224</v>
      </c>
      <c r="F17" s="82"/>
      <c r="G17" s="125" t="s">
        <v>196</v>
      </c>
      <c r="H17" s="125" t="s">
        <v>197</v>
      </c>
      <c r="I17" s="92" t="s">
        <v>184</v>
      </c>
      <c r="J17" s="93" t="s">
        <v>12</v>
      </c>
      <c r="K17" s="94">
        <v>1</v>
      </c>
      <c r="L17" s="130">
        <v>1687500</v>
      </c>
      <c r="M17" s="130">
        <v>1687500</v>
      </c>
      <c r="N17" s="79"/>
      <c r="O17" s="79"/>
      <c r="P17" s="79"/>
      <c r="Q17" s="83" t="s">
        <v>131</v>
      </c>
      <c r="R17" s="123"/>
      <c r="S17" s="123"/>
      <c r="T17" s="124"/>
      <c r="U17" s="84"/>
      <c r="V17" s="84"/>
      <c r="W17" s="84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  <c r="IY17" s="84"/>
      <c r="IZ17" s="84"/>
      <c r="JA17" s="84"/>
      <c r="JB17" s="84"/>
      <c r="JC17" s="84"/>
      <c r="JD17" s="84"/>
      <c r="JE17" s="84"/>
      <c r="JF17" s="84"/>
      <c r="JG17" s="84"/>
      <c r="JH17" s="84"/>
      <c r="JI17" s="84"/>
      <c r="JJ17" s="84"/>
      <c r="JK17" s="84"/>
      <c r="JL17" s="84"/>
      <c r="JM17" s="84"/>
      <c r="JN17" s="84"/>
      <c r="JO17" s="84"/>
      <c r="JP17" s="84"/>
      <c r="JQ17" s="84"/>
      <c r="JR17" s="84"/>
      <c r="JS17" s="84"/>
      <c r="JT17" s="84"/>
      <c r="JU17" s="84"/>
      <c r="JV17" s="84"/>
      <c r="JW17" s="84"/>
      <c r="JX17" s="84"/>
      <c r="JY17" s="84"/>
      <c r="JZ17" s="84"/>
      <c r="KA17" s="84"/>
      <c r="KB17" s="84"/>
      <c r="KC17" s="84"/>
      <c r="KD17" s="84"/>
      <c r="KE17" s="84"/>
      <c r="KF17" s="84"/>
      <c r="KG17" s="84"/>
      <c r="KH17" s="84"/>
      <c r="KI17" s="84"/>
      <c r="KJ17" s="84"/>
      <c r="KK17" s="84"/>
      <c r="KL17" s="84"/>
      <c r="KM17" s="84"/>
      <c r="KN17" s="84"/>
      <c r="KO17" s="84"/>
      <c r="KP17" s="84"/>
      <c r="KQ17" s="84"/>
      <c r="KR17" s="84"/>
      <c r="KS17" s="84"/>
      <c r="KT17" s="84"/>
      <c r="KU17" s="84"/>
      <c r="KV17" s="84"/>
      <c r="KW17" s="84"/>
      <c r="KX17" s="84"/>
      <c r="KY17" s="84"/>
      <c r="KZ17" s="84"/>
      <c r="LA17" s="84"/>
      <c r="LB17" s="84"/>
      <c r="LC17" s="84"/>
      <c r="LD17" s="84"/>
      <c r="LE17" s="84"/>
      <c r="LF17" s="84"/>
      <c r="LG17" s="84"/>
      <c r="LH17" s="84"/>
      <c r="LI17" s="84"/>
      <c r="LJ17" s="84"/>
      <c r="LK17" s="84"/>
      <c r="LL17" s="84"/>
      <c r="LM17" s="84"/>
      <c r="LN17" s="84"/>
      <c r="LO17" s="84"/>
      <c r="LP17" s="84"/>
      <c r="LQ17" s="84"/>
      <c r="LR17" s="84"/>
      <c r="LS17" s="84"/>
      <c r="LT17" s="84"/>
      <c r="LU17" s="84"/>
      <c r="LV17" s="84"/>
      <c r="LW17" s="84"/>
      <c r="LX17" s="84"/>
      <c r="LY17" s="84"/>
      <c r="LZ17" s="84"/>
      <c r="MA17" s="84"/>
      <c r="MB17" s="84"/>
      <c r="MC17" s="84"/>
      <c r="MD17" s="84"/>
      <c r="ME17" s="84"/>
      <c r="MF17" s="84"/>
      <c r="MG17" s="84"/>
      <c r="MH17" s="84"/>
      <c r="MI17" s="84"/>
      <c r="MJ17" s="84"/>
      <c r="MK17" s="84"/>
      <c r="ML17" s="84"/>
      <c r="MM17" s="84"/>
      <c r="MN17" s="84"/>
      <c r="MO17" s="84"/>
      <c r="MP17" s="84"/>
      <c r="MQ17" s="84"/>
      <c r="MR17" s="84"/>
      <c r="MS17" s="84"/>
      <c r="MT17" s="84"/>
      <c r="MU17" s="84"/>
      <c r="MV17" s="84"/>
      <c r="MW17" s="84"/>
      <c r="MX17" s="84"/>
      <c r="MY17" s="84"/>
      <c r="MZ17" s="84"/>
      <c r="NA17" s="84"/>
      <c r="NB17" s="84"/>
      <c r="NC17" s="84"/>
      <c r="ND17" s="84"/>
      <c r="NE17" s="84"/>
      <c r="NF17" s="84"/>
      <c r="NG17" s="84"/>
      <c r="NH17" s="84"/>
      <c r="NI17" s="84"/>
      <c r="NJ17" s="84"/>
      <c r="NK17" s="84"/>
      <c r="NL17" s="84"/>
      <c r="NM17" s="84"/>
      <c r="NN17" s="84"/>
      <c r="NO17" s="84"/>
      <c r="NP17" s="84"/>
      <c r="NQ17" s="84"/>
      <c r="NR17" s="84"/>
      <c r="NS17" s="84"/>
      <c r="NT17" s="84"/>
      <c r="NU17" s="84"/>
      <c r="NV17" s="84"/>
      <c r="NW17" s="84"/>
      <c r="NX17" s="84"/>
      <c r="NY17" s="84"/>
      <c r="NZ17" s="84"/>
      <c r="OA17" s="84"/>
      <c r="OB17" s="84"/>
      <c r="OC17" s="84"/>
      <c r="OD17" s="84"/>
      <c r="OE17" s="84"/>
      <c r="OF17" s="84"/>
      <c r="OG17" s="84"/>
      <c r="OH17" s="84"/>
      <c r="OI17" s="84"/>
      <c r="OJ17" s="84"/>
      <c r="OK17" s="84"/>
      <c r="OL17" s="84"/>
      <c r="OM17" s="84"/>
      <c r="ON17" s="84"/>
      <c r="OO17" s="84"/>
      <c r="OP17" s="84"/>
      <c r="OQ17" s="84"/>
      <c r="OR17" s="84"/>
      <c r="OS17" s="84"/>
      <c r="OT17" s="84"/>
      <c r="OU17" s="84"/>
      <c r="OV17" s="84"/>
      <c r="OW17" s="84"/>
      <c r="OX17" s="84"/>
      <c r="OY17" s="84"/>
      <c r="OZ17" s="84"/>
      <c r="PA17" s="84"/>
      <c r="PB17" s="84"/>
      <c r="PC17" s="84"/>
      <c r="PD17" s="84"/>
      <c r="PE17" s="84"/>
      <c r="PF17" s="84"/>
      <c r="PG17" s="84"/>
      <c r="PH17" s="84"/>
      <c r="PI17" s="84"/>
      <c r="PJ17" s="84"/>
      <c r="PK17" s="84"/>
      <c r="PL17" s="84"/>
      <c r="PM17" s="84"/>
      <c r="PN17" s="84"/>
      <c r="PO17" s="84"/>
      <c r="PP17" s="84"/>
      <c r="PQ17" s="84"/>
      <c r="PR17" s="84"/>
      <c r="PS17" s="84"/>
      <c r="PT17" s="84"/>
      <c r="PU17" s="84"/>
      <c r="PV17" s="84"/>
      <c r="PW17" s="84"/>
      <c r="PX17" s="84"/>
      <c r="PY17" s="84"/>
      <c r="PZ17" s="84"/>
      <c r="QA17" s="84"/>
      <c r="QB17" s="84"/>
      <c r="QC17" s="84"/>
      <c r="QD17" s="84"/>
      <c r="QE17" s="84"/>
      <c r="QF17" s="84"/>
      <c r="QG17" s="84"/>
      <c r="QH17" s="84"/>
      <c r="QI17" s="84"/>
      <c r="QJ17" s="84"/>
      <c r="QK17" s="84"/>
      <c r="QL17" s="84"/>
      <c r="QM17" s="84"/>
      <c r="QN17" s="84"/>
      <c r="QO17" s="84"/>
      <c r="QP17" s="84"/>
      <c r="QQ17" s="84"/>
      <c r="QR17" s="84"/>
      <c r="QS17" s="84"/>
      <c r="QT17" s="84"/>
      <c r="QU17" s="84"/>
      <c r="QV17" s="84"/>
      <c r="QW17" s="84"/>
      <c r="QX17" s="84"/>
      <c r="QY17" s="84"/>
      <c r="QZ17" s="84"/>
      <c r="RA17" s="84"/>
      <c r="RB17" s="84"/>
      <c r="RC17" s="84"/>
      <c r="RD17" s="84"/>
      <c r="RE17" s="84"/>
      <c r="RF17" s="84"/>
      <c r="RG17" s="84"/>
      <c r="RH17" s="84"/>
      <c r="RI17" s="84"/>
      <c r="RJ17" s="84"/>
      <c r="RK17" s="84"/>
      <c r="RL17" s="84"/>
      <c r="RM17" s="84"/>
      <c r="RN17" s="84"/>
      <c r="RO17" s="84"/>
      <c r="RP17" s="84"/>
      <c r="RQ17" s="84"/>
      <c r="RR17" s="84"/>
      <c r="RS17" s="84"/>
      <c r="RT17" s="84"/>
      <c r="RU17" s="84"/>
      <c r="RV17" s="84"/>
      <c r="RW17" s="84"/>
      <c r="RX17" s="84"/>
      <c r="RY17" s="84"/>
      <c r="RZ17" s="84"/>
      <c r="SA17" s="84"/>
      <c r="SB17" s="84"/>
      <c r="SC17" s="84"/>
      <c r="SD17" s="84"/>
      <c r="SE17" s="84"/>
      <c r="SF17" s="84"/>
      <c r="SG17" s="84"/>
      <c r="SH17" s="84"/>
      <c r="SI17" s="84"/>
      <c r="SJ17" s="84"/>
      <c r="SK17" s="84"/>
      <c r="SL17" s="84"/>
      <c r="SM17" s="84"/>
      <c r="SN17" s="84"/>
      <c r="SO17" s="84"/>
      <c r="SP17" s="84"/>
      <c r="SQ17" s="84"/>
      <c r="SR17" s="84"/>
      <c r="SS17" s="84"/>
      <c r="ST17" s="84"/>
      <c r="SU17" s="84"/>
      <c r="SV17" s="84"/>
      <c r="SW17" s="84"/>
      <c r="SX17" s="84"/>
      <c r="SY17" s="84"/>
      <c r="SZ17" s="84"/>
      <c r="TA17" s="84"/>
      <c r="TB17" s="84"/>
      <c r="TC17" s="84"/>
      <c r="TD17" s="84"/>
      <c r="TE17" s="84"/>
      <c r="TF17" s="84"/>
      <c r="TG17" s="84"/>
      <c r="TH17" s="84"/>
      <c r="TI17" s="84"/>
      <c r="TJ17" s="84"/>
      <c r="TK17" s="84"/>
      <c r="TL17" s="84"/>
      <c r="TM17" s="84"/>
      <c r="TN17" s="84"/>
      <c r="TO17" s="84"/>
      <c r="TP17" s="84"/>
      <c r="TQ17" s="84"/>
      <c r="TR17" s="84"/>
      <c r="TS17" s="84"/>
      <c r="TT17" s="84"/>
      <c r="TU17" s="84"/>
      <c r="TV17" s="84"/>
      <c r="TW17" s="84"/>
      <c r="TX17" s="84"/>
      <c r="TY17" s="84"/>
      <c r="TZ17" s="84"/>
      <c r="UA17" s="84"/>
      <c r="UB17" s="84"/>
      <c r="UC17" s="84"/>
      <c r="UD17" s="84"/>
      <c r="UE17" s="84"/>
      <c r="UF17" s="84"/>
      <c r="UG17" s="84"/>
      <c r="UH17" s="84"/>
      <c r="UI17" s="84"/>
      <c r="UJ17" s="84"/>
      <c r="UK17" s="84"/>
      <c r="UL17" s="84"/>
      <c r="UM17" s="84"/>
      <c r="UN17" s="84"/>
      <c r="UO17" s="84"/>
      <c r="UP17" s="84"/>
      <c r="UQ17" s="84"/>
      <c r="UR17" s="84"/>
      <c r="US17" s="84"/>
      <c r="UT17" s="84"/>
      <c r="UU17" s="84"/>
      <c r="UV17" s="84"/>
      <c r="UW17" s="84"/>
      <c r="UX17" s="84"/>
      <c r="UY17" s="84"/>
      <c r="UZ17" s="84"/>
      <c r="VA17" s="84"/>
      <c r="VB17" s="84"/>
      <c r="VC17" s="84"/>
      <c r="VD17" s="84"/>
      <c r="VE17" s="84"/>
      <c r="VF17" s="84"/>
      <c r="VG17" s="84"/>
      <c r="VH17" s="84"/>
      <c r="VI17" s="84"/>
      <c r="VJ17" s="84"/>
      <c r="VK17" s="84"/>
      <c r="VL17" s="84"/>
      <c r="VM17" s="84"/>
      <c r="VN17" s="84"/>
      <c r="VO17" s="84"/>
      <c r="VP17" s="84"/>
      <c r="VQ17" s="84"/>
      <c r="VR17" s="84"/>
      <c r="VS17" s="84"/>
      <c r="VT17" s="84"/>
      <c r="VU17" s="84"/>
      <c r="VV17" s="84"/>
      <c r="VW17" s="84"/>
      <c r="VX17" s="84"/>
      <c r="VY17" s="84"/>
      <c r="VZ17" s="84"/>
      <c r="WA17" s="84"/>
      <c r="WB17" s="84"/>
      <c r="WC17" s="84"/>
      <c r="WD17" s="84"/>
      <c r="WE17" s="84"/>
      <c r="WF17" s="84"/>
      <c r="WG17" s="84"/>
      <c r="WH17" s="84"/>
      <c r="WI17" s="84"/>
      <c r="WJ17" s="84"/>
      <c r="WK17" s="84"/>
      <c r="WL17" s="84"/>
      <c r="WM17" s="84"/>
      <c r="WN17" s="84"/>
      <c r="WO17" s="84"/>
      <c r="WP17" s="84"/>
      <c r="WQ17" s="84"/>
      <c r="WR17" s="84"/>
      <c r="WS17" s="84"/>
      <c r="WT17" s="84"/>
      <c r="WU17" s="84"/>
      <c r="WV17" s="84"/>
      <c r="WW17" s="84"/>
      <c r="WX17" s="84"/>
      <c r="WY17" s="84"/>
      <c r="WZ17" s="84"/>
      <c r="XA17" s="84"/>
      <c r="XB17" s="84"/>
      <c r="XC17" s="84"/>
      <c r="XD17" s="84"/>
      <c r="XE17" s="84"/>
      <c r="XF17" s="84"/>
      <c r="XG17" s="84"/>
      <c r="XH17" s="84"/>
      <c r="XI17" s="84"/>
      <c r="XJ17" s="84"/>
      <c r="XK17" s="84"/>
      <c r="XL17" s="84"/>
      <c r="XM17" s="84"/>
      <c r="XN17" s="84"/>
      <c r="XO17" s="84"/>
      <c r="XP17" s="84"/>
      <c r="XQ17" s="84"/>
      <c r="XR17" s="84"/>
      <c r="XS17" s="84"/>
      <c r="XT17" s="84"/>
      <c r="XU17" s="84"/>
      <c r="XV17" s="84"/>
      <c r="XW17" s="84"/>
      <c r="XX17" s="84"/>
      <c r="XY17" s="84"/>
      <c r="XZ17" s="84"/>
      <c r="YA17" s="84"/>
      <c r="YB17" s="84"/>
      <c r="YC17" s="84"/>
      <c r="YD17" s="84"/>
      <c r="YE17" s="84"/>
      <c r="YF17" s="84"/>
      <c r="YG17" s="84"/>
      <c r="YH17" s="84"/>
      <c r="YI17" s="84"/>
      <c r="YJ17" s="84"/>
      <c r="YK17" s="84"/>
      <c r="YL17" s="84"/>
      <c r="YM17" s="84"/>
      <c r="YN17" s="84"/>
      <c r="YO17" s="84"/>
      <c r="YP17" s="84"/>
      <c r="YQ17" s="84"/>
    </row>
    <row r="18" spans="1:667" s="75" customFormat="1" ht="105">
      <c r="A18" s="78">
        <v>9</v>
      </c>
      <c r="B18" s="125" t="s">
        <v>181</v>
      </c>
      <c r="C18" s="85" t="s">
        <v>11</v>
      </c>
      <c r="D18" s="120" t="s">
        <v>204</v>
      </c>
      <c r="E18" s="121" t="s">
        <v>224</v>
      </c>
      <c r="F18" s="82"/>
      <c r="G18" s="125" t="s">
        <v>198</v>
      </c>
      <c r="H18" s="125" t="s">
        <v>199</v>
      </c>
      <c r="I18" s="92" t="s">
        <v>184</v>
      </c>
      <c r="J18" s="93" t="s">
        <v>12</v>
      </c>
      <c r="K18" s="94">
        <v>1</v>
      </c>
      <c r="L18" s="130">
        <v>1062500</v>
      </c>
      <c r="M18" s="130">
        <v>1062500</v>
      </c>
      <c r="N18" s="79"/>
      <c r="O18" s="79"/>
      <c r="P18" s="79"/>
      <c r="Q18" s="122" t="s">
        <v>131</v>
      </c>
      <c r="R18" s="123"/>
      <c r="S18" s="123"/>
      <c r="T18" s="124"/>
      <c r="U18" s="84"/>
      <c r="V18" s="84"/>
      <c r="W18" s="84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  <c r="IY18" s="84"/>
      <c r="IZ18" s="84"/>
      <c r="JA18" s="84"/>
      <c r="JB18" s="84"/>
      <c r="JC18" s="84"/>
      <c r="JD18" s="84"/>
      <c r="JE18" s="84"/>
      <c r="JF18" s="84"/>
      <c r="JG18" s="84"/>
      <c r="JH18" s="84"/>
      <c r="JI18" s="84"/>
      <c r="JJ18" s="84"/>
      <c r="JK18" s="84"/>
      <c r="JL18" s="84"/>
      <c r="JM18" s="84"/>
      <c r="JN18" s="84"/>
      <c r="JO18" s="84"/>
      <c r="JP18" s="84"/>
      <c r="JQ18" s="84"/>
      <c r="JR18" s="84"/>
      <c r="JS18" s="84"/>
      <c r="JT18" s="84"/>
      <c r="JU18" s="84"/>
      <c r="JV18" s="84"/>
      <c r="JW18" s="84"/>
      <c r="JX18" s="84"/>
      <c r="JY18" s="84"/>
      <c r="JZ18" s="84"/>
      <c r="KA18" s="84"/>
      <c r="KB18" s="84"/>
      <c r="KC18" s="84"/>
      <c r="KD18" s="84"/>
      <c r="KE18" s="84"/>
      <c r="KF18" s="84"/>
      <c r="KG18" s="84"/>
      <c r="KH18" s="84"/>
      <c r="KI18" s="84"/>
      <c r="KJ18" s="84"/>
      <c r="KK18" s="84"/>
      <c r="KL18" s="84"/>
      <c r="KM18" s="84"/>
      <c r="KN18" s="84"/>
      <c r="KO18" s="84"/>
      <c r="KP18" s="84"/>
      <c r="KQ18" s="84"/>
      <c r="KR18" s="84"/>
      <c r="KS18" s="84"/>
      <c r="KT18" s="84"/>
      <c r="KU18" s="84"/>
      <c r="KV18" s="84"/>
      <c r="KW18" s="84"/>
      <c r="KX18" s="84"/>
      <c r="KY18" s="84"/>
      <c r="KZ18" s="84"/>
      <c r="LA18" s="84"/>
      <c r="LB18" s="84"/>
      <c r="LC18" s="84"/>
      <c r="LD18" s="84"/>
      <c r="LE18" s="84"/>
      <c r="LF18" s="84"/>
      <c r="LG18" s="84"/>
      <c r="LH18" s="84"/>
      <c r="LI18" s="84"/>
      <c r="LJ18" s="84"/>
      <c r="LK18" s="84"/>
      <c r="LL18" s="84"/>
      <c r="LM18" s="84"/>
      <c r="LN18" s="84"/>
      <c r="LO18" s="84"/>
      <c r="LP18" s="84"/>
      <c r="LQ18" s="84"/>
      <c r="LR18" s="84"/>
      <c r="LS18" s="84"/>
      <c r="LT18" s="84"/>
      <c r="LU18" s="84"/>
      <c r="LV18" s="84"/>
      <c r="LW18" s="84"/>
      <c r="LX18" s="84"/>
      <c r="LY18" s="84"/>
      <c r="LZ18" s="84"/>
      <c r="MA18" s="84"/>
      <c r="MB18" s="84"/>
      <c r="MC18" s="84"/>
      <c r="MD18" s="84"/>
      <c r="ME18" s="84"/>
      <c r="MF18" s="84"/>
      <c r="MG18" s="84"/>
      <c r="MH18" s="84"/>
      <c r="MI18" s="84"/>
      <c r="MJ18" s="84"/>
      <c r="MK18" s="84"/>
      <c r="ML18" s="84"/>
      <c r="MM18" s="84"/>
      <c r="MN18" s="84"/>
      <c r="MO18" s="84"/>
      <c r="MP18" s="84"/>
      <c r="MQ18" s="84"/>
      <c r="MR18" s="84"/>
      <c r="MS18" s="84"/>
      <c r="MT18" s="84"/>
      <c r="MU18" s="84"/>
      <c r="MV18" s="84"/>
      <c r="MW18" s="84"/>
      <c r="MX18" s="84"/>
      <c r="MY18" s="84"/>
      <c r="MZ18" s="84"/>
      <c r="NA18" s="84"/>
      <c r="NB18" s="84"/>
      <c r="NC18" s="84"/>
      <c r="ND18" s="84"/>
      <c r="NE18" s="84"/>
      <c r="NF18" s="84"/>
      <c r="NG18" s="84"/>
      <c r="NH18" s="84"/>
      <c r="NI18" s="84"/>
      <c r="NJ18" s="84"/>
      <c r="NK18" s="84"/>
      <c r="NL18" s="84"/>
      <c r="NM18" s="84"/>
      <c r="NN18" s="84"/>
      <c r="NO18" s="84"/>
      <c r="NP18" s="84"/>
      <c r="NQ18" s="84"/>
      <c r="NR18" s="84"/>
      <c r="NS18" s="84"/>
      <c r="NT18" s="84"/>
      <c r="NU18" s="84"/>
      <c r="NV18" s="84"/>
      <c r="NW18" s="84"/>
      <c r="NX18" s="84"/>
      <c r="NY18" s="84"/>
      <c r="NZ18" s="84"/>
      <c r="OA18" s="84"/>
      <c r="OB18" s="84"/>
      <c r="OC18" s="84"/>
      <c r="OD18" s="84"/>
      <c r="OE18" s="84"/>
      <c r="OF18" s="84"/>
      <c r="OG18" s="84"/>
      <c r="OH18" s="84"/>
      <c r="OI18" s="84"/>
      <c r="OJ18" s="84"/>
      <c r="OK18" s="84"/>
      <c r="OL18" s="84"/>
      <c r="OM18" s="84"/>
      <c r="ON18" s="84"/>
      <c r="OO18" s="84"/>
      <c r="OP18" s="84"/>
      <c r="OQ18" s="84"/>
      <c r="OR18" s="84"/>
      <c r="OS18" s="84"/>
      <c r="OT18" s="84"/>
      <c r="OU18" s="84"/>
      <c r="OV18" s="84"/>
      <c r="OW18" s="84"/>
      <c r="OX18" s="84"/>
      <c r="OY18" s="84"/>
      <c r="OZ18" s="84"/>
      <c r="PA18" s="84"/>
      <c r="PB18" s="84"/>
      <c r="PC18" s="84"/>
      <c r="PD18" s="84"/>
      <c r="PE18" s="84"/>
      <c r="PF18" s="84"/>
      <c r="PG18" s="84"/>
      <c r="PH18" s="84"/>
      <c r="PI18" s="84"/>
      <c r="PJ18" s="84"/>
      <c r="PK18" s="84"/>
      <c r="PL18" s="84"/>
      <c r="PM18" s="84"/>
      <c r="PN18" s="84"/>
      <c r="PO18" s="84"/>
      <c r="PP18" s="84"/>
      <c r="PQ18" s="84"/>
      <c r="PR18" s="84"/>
      <c r="PS18" s="84"/>
      <c r="PT18" s="84"/>
      <c r="PU18" s="84"/>
      <c r="PV18" s="84"/>
      <c r="PW18" s="84"/>
      <c r="PX18" s="84"/>
      <c r="PY18" s="84"/>
      <c r="PZ18" s="84"/>
      <c r="QA18" s="84"/>
      <c r="QB18" s="84"/>
      <c r="QC18" s="84"/>
      <c r="QD18" s="84"/>
      <c r="QE18" s="84"/>
      <c r="QF18" s="84"/>
      <c r="QG18" s="84"/>
      <c r="QH18" s="84"/>
      <c r="QI18" s="84"/>
      <c r="QJ18" s="84"/>
      <c r="QK18" s="84"/>
      <c r="QL18" s="84"/>
      <c r="QM18" s="84"/>
      <c r="QN18" s="84"/>
      <c r="QO18" s="84"/>
      <c r="QP18" s="84"/>
      <c r="QQ18" s="84"/>
      <c r="QR18" s="84"/>
      <c r="QS18" s="84"/>
      <c r="QT18" s="84"/>
      <c r="QU18" s="84"/>
      <c r="QV18" s="84"/>
      <c r="QW18" s="84"/>
      <c r="QX18" s="84"/>
      <c r="QY18" s="84"/>
      <c r="QZ18" s="84"/>
      <c r="RA18" s="84"/>
      <c r="RB18" s="84"/>
      <c r="RC18" s="84"/>
      <c r="RD18" s="84"/>
      <c r="RE18" s="84"/>
      <c r="RF18" s="84"/>
      <c r="RG18" s="84"/>
      <c r="RH18" s="84"/>
      <c r="RI18" s="84"/>
      <c r="RJ18" s="84"/>
      <c r="RK18" s="84"/>
      <c r="RL18" s="84"/>
      <c r="RM18" s="84"/>
      <c r="RN18" s="84"/>
      <c r="RO18" s="84"/>
      <c r="RP18" s="84"/>
      <c r="RQ18" s="84"/>
      <c r="RR18" s="84"/>
      <c r="RS18" s="84"/>
      <c r="RT18" s="84"/>
      <c r="RU18" s="84"/>
      <c r="RV18" s="84"/>
      <c r="RW18" s="84"/>
      <c r="RX18" s="84"/>
      <c r="RY18" s="84"/>
      <c r="RZ18" s="84"/>
      <c r="SA18" s="84"/>
      <c r="SB18" s="84"/>
      <c r="SC18" s="84"/>
      <c r="SD18" s="84"/>
      <c r="SE18" s="84"/>
      <c r="SF18" s="84"/>
      <c r="SG18" s="84"/>
      <c r="SH18" s="84"/>
      <c r="SI18" s="84"/>
      <c r="SJ18" s="84"/>
      <c r="SK18" s="84"/>
      <c r="SL18" s="84"/>
      <c r="SM18" s="84"/>
      <c r="SN18" s="84"/>
      <c r="SO18" s="84"/>
      <c r="SP18" s="84"/>
      <c r="SQ18" s="84"/>
      <c r="SR18" s="84"/>
      <c r="SS18" s="84"/>
      <c r="ST18" s="84"/>
      <c r="SU18" s="84"/>
      <c r="SV18" s="84"/>
      <c r="SW18" s="84"/>
      <c r="SX18" s="84"/>
      <c r="SY18" s="84"/>
      <c r="SZ18" s="84"/>
      <c r="TA18" s="84"/>
      <c r="TB18" s="84"/>
      <c r="TC18" s="84"/>
      <c r="TD18" s="84"/>
      <c r="TE18" s="84"/>
      <c r="TF18" s="84"/>
      <c r="TG18" s="84"/>
      <c r="TH18" s="84"/>
      <c r="TI18" s="84"/>
      <c r="TJ18" s="84"/>
      <c r="TK18" s="84"/>
      <c r="TL18" s="84"/>
      <c r="TM18" s="84"/>
      <c r="TN18" s="84"/>
      <c r="TO18" s="84"/>
      <c r="TP18" s="84"/>
      <c r="TQ18" s="84"/>
      <c r="TR18" s="84"/>
      <c r="TS18" s="84"/>
      <c r="TT18" s="84"/>
      <c r="TU18" s="84"/>
      <c r="TV18" s="84"/>
      <c r="TW18" s="84"/>
      <c r="TX18" s="84"/>
      <c r="TY18" s="84"/>
      <c r="TZ18" s="84"/>
      <c r="UA18" s="84"/>
      <c r="UB18" s="84"/>
      <c r="UC18" s="84"/>
      <c r="UD18" s="84"/>
      <c r="UE18" s="84"/>
      <c r="UF18" s="84"/>
      <c r="UG18" s="84"/>
      <c r="UH18" s="84"/>
      <c r="UI18" s="84"/>
      <c r="UJ18" s="84"/>
      <c r="UK18" s="84"/>
      <c r="UL18" s="84"/>
      <c r="UM18" s="84"/>
      <c r="UN18" s="84"/>
      <c r="UO18" s="84"/>
      <c r="UP18" s="84"/>
      <c r="UQ18" s="84"/>
      <c r="UR18" s="84"/>
      <c r="US18" s="84"/>
      <c r="UT18" s="84"/>
      <c r="UU18" s="84"/>
      <c r="UV18" s="84"/>
      <c r="UW18" s="84"/>
      <c r="UX18" s="84"/>
      <c r="UY18" s="84"/>
      <c r="UZ18" s="84"/>
      <c r="VA18" s="84"/>
      <c r="VB18" s="84"/>
      <c r="VC18" s="84"/>
      <c r="VD18" s="84"/>
      <c r="VE18" s="84"/>
      <c r="VF18" s="84"/>
      <c r="VG18" s="84"/>
      <c r="VH18" s="84"/>
      <c r="VI18" s="84"/>
      <c r="VJ18" s="84"/>
      <c r="VK18" s="84"/>
      <c r="VL18" s="84"/>
      <c r="VM18" s="84"/>
      <c r="VN18" s="84"/>
      <c r="VO18" s="84"/>
      <c r="VP18" s="84"/>
      <c r="VQ18" s="84"/>
      <c r="VR18" s="84"/>
      <c r="VS18" s="84"/>
      <c r="VT18" s="84"/>
      <c r="VU18" s="84"/>
      <c r="VV18" s="84"/>
      <c r="VW18" s="84"/>
      <c r="VX18" s="84"/>
      <c r="VY18" s="84"/>
      <c r="VZ18" s="84"/>
      <c r="WA18" s="84"/>
      <c r="WB18" s="84"/>
      <c r="WC18" s="84"/>
      <c r="WD18" s="84"/>
      <c r="WE18" s="84"/>
      <c r="WF18" s="84"/>
      <c r="WG18" s="84"/>
      <c r="WH18" s="84"/>
      <c r="WI18" s="84"/>
      <c r="WJ18" s="84"/>
      <c r="WK18" s="84"/>
      <c r="WL18" s="84"/>
      <c r="WM18" s="84"/>
      <c r="WN18" s="84"/>
      <c r="WO18" s="84"/>
      <c r="WP18" s="84"/>
      <c r="WQ18" s="84"/>
      <c r="WR18" s="84"/>
      <c r="WS18" s="84"/>
      <c r="WT18" s="84"/>
      <c r="WU18" s="84"/>
      <c r="WV18" s="84"/>
      <c r="WW18" s="84"/>
      <c r="WX18" s="84"/>
      <c r="WY18" s="84"/>
      <c r="WZ18" s="84"/>
      <c r="XA18" s="84"/>
      <c r="XB18" s="84"/>
      <c r="XC18" s="84"/>
      <c r="XD18" s="84"/>
      <c r="XE18" s="84"/>
      <c r="XF18" s="84"/>
      <c r="XG18" s="84"/>
      <c r="XH18" s="84"/>
      <c r="XI18" s="84"/>
      <c r="XJ18" s="84"/>
      <c r="XK18" s="84"/>
      <c r="XL18" s="84"/>
      <c r="XM18" s="84"/>
      <c r="XN18" s="84"/>
      <c r="XO18" s="84"/>
      <c r="XP18" s="84"/>
      <c r="XQ18" s="84"/>
      <c r="XR18" s="84"/>
      <c r="XS18" s="84"/>
      <c r="XT18" s="84"/>
      <c r="XU18" s="84"/>
      <c r="XV18" s="84"/>
      <c r="XW18" s="84"/>
      <c r="XX18" s="84"/>
      <c r="XY18" s="84"/>
      <c r="XZ18" s="84"/>
      <c r="YA18" s="84"/>
      <c r="YB18" s="84"/>
      <c r="YC18" s="84"/>
      <c r="YD18" s="84"/>
      <c r="YE18" s="84"/>
      <c r="YF18" s="84"/>
      <c r="YG18" s="84"/>
      <c r="YH18" s="84"/>
      <c r="YI18" s="84"/>
      <c r="YJ18" s="84"/>
      <c r="YK18" s="84"/>
      <c r="YL18" s="84"/>
      <c r="YM18" s="84"/>
      <c r="YN18" s="84"/>
      <c r="YO18" s="84"/>
      <c r="YP18" s="84"/>
      <c r="YQ18" s="84"/>
    </row>
    <row r="19" spans="1:667" s="75" customFormat="1" ht="90">
      <c r="A19" s="144">
        <v>10</v>
      </c>
      <c r="B19" s="125" t="s">
        <v>181</v>
      </c>
      <c r="C19" s="85" t="s">
        <v>11</v>
      </c>
      <c r="D19" s="120" t="s">
        <v>206</v>
      </c>
      <c r="E19" s="121" t="s">
        <v>226</v>
      </c>
      <c r="F19" s="82"/>
      <c r="G19" s="134" t="s">
        <v>182</v>
      </c>
      <c r="H19" s="134" t="s">
        <v>183</v>
      </c>
      <c r="I19" s="140" t="s">
        <v>184</v>
      </c>
      <c r="J19" s="141" t="s">
        <v>12</v>
      </c>
      <c r="K19" s="133">
        <v>1</v>
      </c>
      <c r="L19" s="130">
        <v>159821.43</v>
      </c>
      <c r="M19" s="130">
        <v>159821.43</v>
      </c>
      <c r="N19" s="131"/>
      <c r="O19" s="131"/>
      <c r="P19" s="131"/>
      <c r="Q19" s="142" t="s">
        <v>131</v>
      </c>
      <c r="R19" s="123"/>
      <c r="S19" s="123"/>
      <c r="T19" s="124"/>
      <c r="U19" s="84"/>
      <c r="V19" s="84"/>
      <c r="W19" s="84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  <c r="IY19" s="84"/>
      <c r="IZ19" s="84"/>
      <c r="JA19" s="84"/>
      <c r="JB19" s="84"/>
      <c r="JC19" s="84"/>
      <c r="JD19" s="84"/>
      <c r="JE19" s="84"/>
      <c r="JF19" s="84"/>
      <c r="JG19" s="84"/>
      <c r="JH19" s="84"/>
      <c r="JI19" s="84"/>
      <c r="JJ19" s="84"/>
      <c r="JK19" s="84"/>
      <c r="JL19" s="84"/>
      <c r="JM19" s="84"/>
      <c r="JN19" s="84"/>
      <c r="JO19" s="84"/>
      <c r="JP19" s="84"/>
      <c r="JQ19" s="84"/>
      <c r="JR19" s="84"/>
      <c r="JS19" s="84"/>
      <c r="JT19" s="84"/>
      <c r="JU19" s="84"/>
      <c r="JV19" s="84"/>
      <c r="JW19" s="84"/>
      <c r="JX19" s="84"/>
      <c r="JY19" s="84"/>
      <c r="JZ19" s="84"/>
      <c r="KA19" s="84"/>
      <c r="KB19" s="84"/>
      <c r="KC19" s="84"/>
      <c r="KD19" s="84"/>
      <c r="KE19" s="84"/>
      <c r="KF19" s="84"/>
      <c r="KG19" s="84"/>
      <c r="KH19" s="84"/>
      <c r="KI19" s="84"/>
      <c r="KJ19" s="84"/>
      <c r="KK19" s="84"/>
      <c r="KL19" s="84"/>
      <c r="KM19" s="84"/>
      <c r="KN19" s="84"/>
      <c r="KO19" s="84"/>
      <c r="KP19" s="84"/>
      <c r="KQ19" s="84"/>
      <c r="KR19" s="84"/>
      <c r="KS19" s="84"/>
      <c r="KT19" s="84"/>
      <c r="KU19" s="84"/>
      <c r="KV19" s="84"/>
      <c r="KW19" s="84"/>
      <c r="KX19" s="84"/>
      <c r="KY19" s="84"/>
      <c r="KZ19" s="84"/>
      <c r="LA19" s="84"/>
      <c r="LB19" s="84"/>
      <c r="LC19" s="84"/>
      <c r="LD19" s="84"/>
      <c r="LE19" s="84"/>
      <c r="LF19" s="84"/>
      <c r="LG19" s="84"/>
      <c r="LH19" s="84"/>
      <c r="LI19" s="84"/>
      <c r="LJ19" s="84"/>
      <c r="LK19" s="84"/>
      <c r="LL19" s="84"/>
      <c r="LM19" s="84"/>
      <c r="LN19" s="84"/>
      <c r="LO19" s="84"/>
      <c r="LP19" s="84"/>
      <c r="LQ19" s="84"/>
      <c r="LR19" s="84"/>
      <c r="LS19" s="84"/>
      <c r="LT19" s="84"/>
      <c r="LU19" s="84"/>
      <c r="LV19" s="84"/>
      <c r="LW19" s="84"/>
      <c r="LX19" s="84"/>
      <c r="LY19" s="84"/>
      <c r="LZ19" s="84"/>
      <c r="MA19" s="84"/>
      <c r="MB19" s="84"/>
      <c r="MC19" s="84"/>
      <c r="MD19" s="84"/>
      <c r="ME19" s="84"/>
      <c r="MF19" s="84"/>
      <c r="MG19" s="84"/>
      <c r="MH19" s="84"/>
      <c r="MI19" s="84"/>
      <c r="MJ19" s="84"/>
      <c r="MK19" s="84"/>
      <c r="ML19" s="84"/>
      <c r="MM19" s="84"/>
      <c r="MN19" s="84"/>
      <c r="MO19" s="84"/>
      <c r="MP19" s="84"/>
      <c r="MQ19" s="84"/>
      <c r="MR19" s="84"/>
      <c r="MS19" s="84"/>
      <c r="MT19" s="84"/>
      <c r="MU19" s="84"/>
      <c r="MV19" s="84"/>
      <c r="MW19" s="84"/>
      <c r="MX19" s="84"/>
      <c r="MY19" s="84"/>
      <c r="MZ19" s="84"/>
      <c r="NA19" s="84"/>
      <c r="NB19" s="84"/>
      <c r="NC19" s="84"/>
      <c r="ND19" s="84"/>
      <c r="NE19" s="84"/>
      <c r="NF19" s="84"/>
      <c r="NG19" s="84"/>
      <c r="NH19" s="84"/>
      <c r="NI19" s="84"/>
      <c r="NJ19" s="84"/>
      <c r="NK19" s="84"/>
      <c r="NL19" s="84"/>
      <c r="NM19" s="84"/>
      <c r="NN19" s="84"/>
      <c r="NO19" s="84"/>
      <c r="NP19" s="84"/>
      <c r="NQ19" s="84"/>
      <c r="NR19" s="84"/>
      <c r="NS19" s="84"/>
      <c r="NT19" s="84"/>
      <c r="NU19" s="84"/>
      <c r="NV19" s="84"/>
      <c r="NW19" s="84"/>
      <c r="NX19" s="84"/>
      <c r="NY19" s="84"/>
      <c r="NZ19" s="84"/>
      <c r="OA19" s="84"/>
      <c r="OB19" s="84"/>
      <c r="OC19" s="84"/>
      <c r="OD19" s="84"/>
      <c r="OE19" s="84"/>
      <c r="OF19" s="84"/>
      <c r="OG19" s="84"/>
      <c r="OH19" s="84"/>
      <c r="OI19" s="84"/>
      <c r="OJ19" s="84"/>
      <c r="OK19" s="84"/>
      <c r="OL19" s="84"/>
      <c r="OM19" s="84"/>
      <c r="ON19" s="84"/>
      <c r="OO19" s="84"/>
      <c r="OP19" s="84"/>
      <c r="OQ19" s="84"/>
      <c r="OR19" s="84"/>
      <c r="OS19" s="84"/>
      <c r="OT19" s="84"/>
      <c r="OU19" s="84"/>
      <c r="OV19" s="84"/>
      <c r="OW19" s="84"/>
      <c r="OX19" s="84"/>
      <c r="OY19" s="84"/>
      <c r="OZ19" s="84"/>
      <c r="PA19" s="84"/>
      <c r="PB19" s="84"/>
      <c r="PC19" s="84"/>
      <c r="PD19" s="84"/>
      <c r="PE19" s="84"/>
      <c r="PF19" s="84"/>
      <c r="PG19" s="84"/>
      <c r="PH19" s="84"/>
      <c r="PI19" s="84"/>
      <c r="PJ19" s="84"/>
      <c r="PK19" s="84"/>
      <c r="PL19" s="84"/>
      <c r="PM19" s="84"/>
      <c r="PN19" s="84"/>
      <c r="PO19" s="84"/>
      <c r="PP19" s="84"/>
      <c r="PQ19" s="84"/>
      <c r="PR19" s="84"/>
      <c r="PS19" s="84"/>
      <c r="PT19" s="84"/>
      <c r="PU19" s="84"/>
      <c r="PV19" s="84"/>
      <c r="PW19" s="84"/>
      <c r="PX19" s="84"/>
      <c r="PY19" s="84"/>
      <c r="PZ19" s="84"/>
      <c r="QA19" s="84"/>
      <c r="QB19" s="84"/>
      <c r="QC19" s="84"/>
      <c r="QD19" s="84"/>
      <c r="QE19" s="84"/>
      <c r="QF19" s="84"/>
      <c r="QG19" s="84"/>
      <c r="QH19" s="84"/>
      <c r="QI19" s="84"/>
      <c r="QJ19" s="84"/>
      <c r="QK19" s="84"/>
      <c r="QL19" s="84"/>
      <c r="QM19" s="84"/>
      <c r="QN19" s="84"/>
      <c r="QO19" s="84"/>
      <c r="QP19" s="84"/>
      <c r="QQ19" s="84"/>
      <c r="QR19" s="84"/>
      <c r="QS19" s="84"/>
      <c r="QT19" s="84"/>
      <c r="QU19" s="84"/>
      <c r="QV19" s="84"/>
      <c r="QW19" s="84"/>
      <c r="QX19" s="84"/>
      <c r="QY19" s="84"/>
      <c r="QZ19" s="84"/>
      <c r="RA19" s="84"/>
      <c r="RB19" s="84"/>
      <c r="RC19" s="84"/>
      <c r="RD19" s="84"/>
      <c r="RE19" s="84"/>
      <c r="RF19" s="84"/>
      <c r="RG19" s="84"/>
      <c r="RH19" s="84"/>
      <c r="RI19" s="84"/>
      <c r="RJ19" s="84"/>
      <c r="RK19" s="84"/>
      <c r="RL19" s="84"/>
      <c r="RM19" s="84"/>
      <c r="RN19" s="84"/>
      <c r="RO19" s="84"/>
      <c r="RP19" s="84"/>
      <c r="RQ19" s="84"/>
      <c r="RR19" s="84"/>
      <c r="RS19" s="84"/>
      <c r="RT19" s="84"/>
      <c r="RU19" s="84"/>
      <c r="RV19" s="84"/>
      <c r="RW19" s="84"/>
      <c r="RX19" s="84"/>
      <c r="RY19" s="84"/>
      <c r="RZ19" s="84"/>
      <c r="SA19" s="84"/>
      <c r="SB19" s="84"/>
      <c r="SC19" s="84"/>
      <c r="SD19" s="84"/>
      <c r="SE19" s="84"/>
      <c r="SF19" s="84"/>
      <c r="SG19" s="84"/>
      <c r="SH19" s="84"/>
      <c r="SI19" s="84"/>
      <c r="SJ19" s="84"/>
      <c r="SK19" s="84"/>
      <c r="SL19" s="84"/>
      <c r="SM19" s="84"/>
      <c r="SN19" s="84"/>
      <c r="SO19" s="84"/>
      <c r="SP19" s="84"/>
      <c r="SQ19" s="84"/>
      <c r="SR19" s="84"/>
      <c r="SS19" s="84"/>
      <c r="ST19" s="84"/>
      <c r="SU19" s="84"/>
      <c r="SV19" s="84"/>
      <c r="SW19" s="84"/>
      <c r="SX19" s="84"/>
      <c r="SY19" s="84"/>
      <c r="SZ19" s="84"/>
      <c r="TA19" s="84"/>
      <c r="TB19" s="84"/>
      <c r="TC19" s="84"/>
      <c r="TD19" s="84"/>
      <c r="TE19" s="84"/>
      <c r="TF19" s="84"/>
      <c r="TG19" s="84"/>
      <c r="TH19" s="84"/>
      <c r="TI19" s="84"/>
      <c r="TJ19" s="84"/>
      <c r="TK19" s="84"/>
      <c r="TL19" s="84"/>
      <c r="TM19" s="84"/>
      <c r="TN19" s="84"/>
      <c r="TO19" s="84"/>
      <c r="TP19" s="84"/>
      <c r="TQ19" s="84"/>
      <c r="TR19" s="84"/>
      <c r="TS19" s="84"/>
      <c r="TT19" s="84"/>
      <c r="TU19" s="84"/>
      <c r="TV19" s="84"/>
      <c r="TW19" s="84"/>
      <c r="TX19" s="84"/>
      <c r="TY19" s="84"/>
      <c r="TZ19" s="84"/>
      <c r="UA19" s="84"/>
      <c r="UB19" s="84"/>
      <c r="UC19" s="84"/>
      <c r="UD19" s="84"/>
      <c r="UE19" s="84"/>
      <c r="UF19" s="84"/>
      <c r="UG19" s="84"/>
      <c r="UH19" s="84"/>
      <c r="UI19" s="84"/>
      <c r="UJ19" s="84"/>
      <c r="UK19" s="84"/>
      <c r="UL19" s="84"/>
      <c r="UM19" s="84"/>
      <c r="UN19" s="84"/>
      <c r="UO19" s="84"/>
      <c r="UP19" s="84"/>
      <c r="UQ19" s="84"/>
      <c r="UR19" s="84"/>
      <c r="US19" s="84"/>
      <c r="UT19" s="84"/>
      <c r="UU19" s="84"/>
      <c r="UV19" s="84"/>
      <c r="UW19" s="84"/>
      <c r="UX19" s="84"/>
      <c r="UY19" s="84"/>
      <c r="UZ19" s="84"/>
      <c r="VA19" s="84"/>
      <c r="VB19" s="84"/>
      <c r="VC19" s="84"/>
      <c r="VD19" s="84"/>
      <c r="VE19" s="84"/>
      <c r="VF19" s="84"/>
      <c r="VG19" s="84"/>
      <c r="VH19" s="84"/>
      <c r="VI19" s="84"/>
      <c r="VJ19" s="84"/>
      <c r="VK19" s="84"/>
      <c r="VL19" s="84"/>
      <c r="VM19" s="84"/>
      <c r="VN19" s="84"/>
      <c r="VO19" s="84"/>
      <c r="VP19" s="84"/>
      <c r="VQ19" s="84"/>
      <c r="VR19" s="84"/>
      <c r="VS19" s="84"/>
      <c r="VT19" s="84"/>
      <c r="VU19" s="84"/>
      <c r="VV19" s="84"/>
      <c r="VW19" s="84"/>
      <c r="VX19" s="84"/>
      <c r="VY19" s="84"/>
      <c r="VZ19" s="84"/>
      <c r="WA19" s="84"/>
      <c r="WB19" s="84"/>
      <c r="WC19" s="84"/>
      <c r="WD19" s="84"/>
      <c r="WE19" s="84"/>
      <c r="WF19" s="84"/>
      <c r="WG19" s="84"/>
      <c r="WH19" s="84"/>
      <c r="WI19" s="84"/>
      <c r="WJ19" s="84"/>
      <c r="WK19" s="84"/>
      <c r="WL19" s="84"/>
      <c r="WM19" s="84"/>
      <c r="WN19" s="84"/>
      <c r="WO19" s="84"/>
      <c r="WP19" s="84"/>
      <c r="WQ19" s="84"/>
      <c r="WR19" s="84"/>
      <c r="WS19" s="84"/>
      <c r="WT19" s="84"/>
      <c r="WU19" s="84"/>
      <c r="WV19" s="84"/>
      <c r="WW19" s="84"/>
      <c r="WX19" s="84"/>
      <c r="WY19" s="84"/>
      <c r="WZ19" s="84"/>
      <c r="XA19" s="84"/>
      <c r="XB19" s="84"/>
      <c r="XC19" s="84"/>
      <c r="XD19" s="84"/>
      <c r="XE19" s="84"/>
      <c r="XF19" s="84"/>
      <c r="XG19" s="84"/>
      <c r="XH19" s="84"/>
      <c r="XI19" s="84"/>
      <c r="XJ19" s="84"/>
      <c r="XK19" s="84"/>
      <c r="XL19" s="84"/>
      <c r="XM19" s="84"/>
      <c r="XN19" s="84"/>
      <c r="XO19" s="84"/>
      <c r="XP19" s="84"/>
      <c r="XQ19" s="84"/>
      <c r="XR19" s="84"/>
      <c r="XS19" s="84"/>
      <c r="XT19" s="84"/>
      <c r="XU19" s="84"/>
      <c r="XV19" s="84"/>
      <c r="XW19" s="84"/>
      <c r="XX19" s="84"/>
      <c r="XY19" s="84"/>
      <c r="XZ19" s="84"/>
      <c r="YA19" s="84"/>
      <c r="YB19" s="84"/>
      <c r="YC19" s="84"/>
      <c r="YD19" s="84"/>
      <c r="YE19" s="84"/>
      <c r="YF19" s="84"/>
      <c r="YG19" s="84"/>
      <c r="YH19" s="84"/>
      <c r="YI19" s="84"/>
      <c r="YJ19" s="84"/>
      <c r="YK19" s="84"/>
      <c r="YL19" s="84"/>
      <c r="YM19" s="84"/>
      <c r="YN19" s="84"/>
      <c r="YO19" s="84"/>
      <c r="YP19" s="84"/>
      <c r="YQ19" s="84"/>
    </row>
    <row r="20" spans="1:667" s="75" customFormat="1" ht="90">
      <c r="A20" s="78">
        <v>11</v>
      </c>
      <c r="B20" s="125" t="s">
        <v>181</v>
      </c>
      <c r="C20" s="85" t="s">
        <v>11</v>
      </c>
      <c r="D20" s="120" t="s">
        <v>206</v>
      </c>
      <c r="E20" s="121" t="s">
        <v>226</v>
      </c>
      <c r="F20" s="82"/>
      <c r="G20" s="134" t="s">
        <v>395</v>
      </c>
      <c r="H20" s="134" t="s">
        <v>396</v>
      </c>
      <c r="I20" s="140" t="s">
        <v>184</v>
      </c>
      <c r="J20" s="141" t="s">
        <v>12</v>
      </c>
      <c r="K20" s="133">
        <v>1</v>
      </c>
      <c r="L20" s="130">
        <v>347901.79</v>
      </c>
      <c r="M20" s="130">
        <v>347901.79</v>
      </c>
      <c r="N20" s="131"/>
      <c r="O20" s="131"/>
      <c r="P20" s="131"/>
      <c r="Q20" s="142" t="s">
        <v>131</v>
      </c>
      <c r="R20" s="123"/>
      <c r="S20" s="123"/>
      <c r="T20" s="124"/>
      <c r="U20" s="84"/>
      <c r="V20" s="84"/>
      <c r="W20" s="84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  <c r="IY20" s="84"/>
      <c r="IZ20" s="84"/>
      <c r="JA20" s="84"/>
      <c r="JB20" s="84"/>
      <c r="JC20" s="84"/>
      <c r="JD20" s="84"/>
      <c r="JE20" s="84"/>
      <c r="JF20" s="84"/>
      <c r="JG20" s="84"/>
      <c r="JH20" s="84"/>
      <c r="JI20" s="84"/>
      <c r="JJ20" s="84"/>
      <c r="JK20" s="84"/>
      <c r="JL20" s="84"/>
      <c r="JM20" s="84"/>
      <c r="JN20" s="84"/>
      <c r="JO20" s="84"/>
      <c r="JP20" s="84"/>
      <c r="JQ20" s="84"/>
      <c r="JR20" s="84"/>
      <c r="JS20" s="84"/>
      <c r="JT20" s="84"/>
      <c r="JU20" s="84"/>
      <c r="JV20" s="84"/>
      <c r="JW20" s="84"/>
      <c r="JX20" s="84"/>
      <c r="JY20" s="84"/>
      <c r="JZ20" s="84"/>
      <c r="KA20" s="84"/>
      <c r="KB20" s="84"/>
      <c r="KC20" s="84"/>
      <c r="KD20" s="84"/>
      <c r="KE20" s="84"/>
      <c r="KF20" s="84"/>
      <c r="KG20" s="84"/>
      <c r="KH20" s="84"/>
      <c r="KI20" s="84"/>
      <c r="KJ20" s="84"/>
      <c r="KK20" s="84"/>
      <c r="KL20" s="84"/>
      <c r="KM20" s="84"/>
      <c r="KN20" s="84"/>
      <c r="KO20" s="84"/>
      <c r="KP20" s="84"/>
      <c r="KQ20" s="84"/>
      <c r="KR20" s="84"/>
      <c r="KS20" s="84"/>
      <c r="KT20" s="84"/>
      <c r="KU20" s="84"/>
      <c r="KV20" s="84"/>
      <c r="KW20" s="84"/>
      <c r="KX20" s="84"/>
      <c r="KY20" s="84"/>
      <c r="KZ20" s="84"/>
      <c r="LA20" s="84"/>
      <c r="LB20" s="84"/>
      <c r="LC20" s="84"/>
      <c r="LD20" s="84"/>
      <c r="LE20" s="84"/>
      <c r="LF20" s="84"/>
      <c r="LG20" s="84"/>
      <c r="LH20" s="84"/>
      <c r="LI20" s="84"/>
      <c r="LJ20" s="84"/>
      <c r="LK20" s="84"/>
      <c r="LL20" s="84"/>
      <c r="LM20" s="84"/>
      <c r="LN20" s="84"/>
      <c r="LO20" s="84"/>
      <c r="LP20" s="84"/>
      <c r="LQ20" s="84"/>
      <c r="LR20" s="84"/>
      <c r="LS20" s="84"/>
      <c r="LT20" s="84"/>
      <c r="LU20" s="84"/>
      <c r="LV20" s="84"/>
      <c r="LW20" s="84"/>
      <c r="LX20" s="84"/>
      <c r="LY20" s="84"/>
      <c r="LZ20" s="84"/>
      <c r="MA20" s="84"/>
      <c r="MB20" s="84"/>
      <c r="MC20" s="84"/>
      <c r="MD20" s="84"/>
      <c r="ME20" s="84"/>
      <c r="MF20" s="84"/>
      <c r="MG20" s="84"/>
      <c r="MH20" s="84"/>
      <c r="MI20" s="84"/>
      <c r="MJ20" s="84"/>
      <c r="MK20" s="84"/>
      <c r="ML20" s="84"/>
      <c r="MM20" s="84"/>
      <c r="MN20" s="84"/>
      <c r="MO20" s="84"/>
      <c r="MP20" s="84"/>
      <c r="MQ20" s="84"/>
      <c r="MR20" s="84"/>
      <c r="MS20" s="84"/>
      <c r="MT20" s="84"/>
      <c r="MU20" s="84"/>
      <c r="MV20" s="84"/>
      <c r="MW20" s="84"/>
      <c r="MX20" s="84"/>
      <c r="MY20" s="84"/>
      <c r="MZ20" s="84"/>
      <c r="NA20" s="84"/>
      <c r="NB20" s="84"/>
      <c r="NC20" s="84"/>
      <c r="ND20" s="84"/>
      <c r="NE20" s="84"/>
      <c r="NF20" s="84"/>
      <c r="NG20" s="84"/>
      <c r="NH20" s="84"/>
      <c r="NI20" s="84"/>
      <c r="NJ20" s="84"/>
      <c r="NK20" s="84"/>
      <c r="NL20" s="84"/>
      <c r="NM20" s="84"/>
      <c r="NN20" s="84"/>
      <c r="NO20" s="84"/>
      <c r="NP20" s="84"/>
      <c r="NQ20" s="84"/>
      <c r="NR20" s="84"/>
      <c r="NS20" s="84"/>
      <c r="NT20" s="84"/>
      <c r="NU20" s="84"/>
      <c r="NV20" s="84"/>
      <c r="NW20" s="84"/>
      <c r="NX20" s="84"/>
      <c r="NY20" s="84"/>
      <c r="NZ20" s="84"/>
      <c r="OA20" s="84"/>
      <c r="OB20" s="84"/>
      <c r="OC20" s="84"/>
      <c r="OD20" s="84"/>
      <c r="OE20" s="84"/>
      <c r="OF20" s="84"/>
      <c r="OG20" s="84"/>
      <c r="OH20" s="84"/>
      <c r="OI20" s="84"/>
      <c r="OJ20" s="84"/>
      <c r="OK20" s="84"/>
      <c r="OL20" s="84"/>
      <c r="OM20" s="84"/>
      <c r="ON20" s="84"/>
      <c r="OO20" s="84"/>
      <c r="OP20" s="84"/>
      <c r="OQ20" s="84"/>
      <c r="OR20" s="84"/>
      <c r="OS20" s="84"/>
      <c r="OT20" s="84"/>
      <c r="OU20" s="84"/>
      <c r="OV20" s="84"/>
      <c r="OW20" s="84"/>
      <c r="OX20" s="84"/>
      <c r="OY20" s="84"/>
      <c r="OZ20" s="84"/>
      <c r="PA20" s="84"/>
      <c r="PB20" s="84"/>
      <c r="PC20" s="84"/>
      <c r="PD20" s="84"/>
      <c r="PE20" s="84"/>
      <c r="PF20" s="84"/>
      <c r="PG20" s="84"/>
      <c r="PH20" s="84"/>
      <c r="PI20" s="84"/>
      <c r="PJ20" s="84"/>
      <c r="PK20" s="84"/>
      <c r="PL20" s="84"/>
      <c r="PM20" s="84"/>
      <c r="PN20" s="84"/>
      <c r="PO20" s="84"/>
      <c r="PP20" s="84"/>
      <c r="PQ20" s="84"/>
      <c r="PR20" s="84"/>
      <c r="PS20" s="84"/>
      <c r="PT20" s="84"/>
      <c r="PU20" s="84"/>
      <c r="PV20" s="84"/>
      <c r="PW20" s="84"/>
      <c r="PX20" s="84"/>
      <c r="PY20" s="84"/>
      <c r="PZ20" s="84"/>
      <c r="QA20" s="84"/>
      <c r="QB20" s="84"/>
      <c r="QC20" s="84"/>
      <c r="QD20" s="84"/>
      <c r="QE20" s="84"/>
      <c r="QF20" s="84"/>
      <c r="QG20" s="84"/>
      <c r="QH20" s="84"/>
      <c r="QI20" s="84"/>
      <c r="QJ20" s="84"/>
      <c r="QK20" s="84"/>
      <c r="QL20" s="84"/>
      <c r="QM20" s="84"/>
      <c r="QN20" s="84"/>
      <c r="QO20" s="84"/>
      <c r="QP20" s="84"/>
      <c r="QQ20" s="84"/>
      <c r="QR20" s="84"/>
      <c r="QS20" s="84"/>
      <c r="QT20" s="84"/>
      <c r="QU20" s="84"/>
      <c r="QV20" s="84"/>
      <c r="QW20" s="84"/>
      <c r="QX20" s="84"/>
      <c r="QY20" s="84"/>
      <c r="QZ20" s="84"/>
      <c r="RA20" s="84"/>
      <c r="RB20" s="84"/>
      <c r="RC20" s="84"/>
      <c r="RD20" s="84"/>
      <c r="RE20" s="84"/>
      <c r="RF20" s="84"/>
      <c r="RG20" s="84"/>
      <c r="RH20" s="84"/>
      <c r="RI20" s="84"/>
      <c r="RJ20" s="84"/>
      <c r="RK20" s="84"/>
      <c r="RL20" s="84"/>
      <c r="RM20" s="84"/>
      <c r="RN20" s="84"/>
      <c r="RO20" s="84"/>
      <c r="RP20" s="84"/>
      <c r="RQ20" s="84"/>
      <c r="RR20" s="84"/>
      <c r="RS20" s="84"/>
      <c r="RT20" s="84"/>
      <c r="RU20" s="84"/>
      <c r="RV20" s="84"/>
      <c r="RW20" s="84"/>
      <c r="RX20" s="84"/>
      <c r="RY20" s="84"/>
      <c r="RZ20" s="84"/>
      <c r="SA20" s="84"/>
      <c r="SB20" s="84"/>
      <c r="SC20" s="84"/>
      <c r="SD20" s="84"/>
      <c r="SE20" s="84"/>
      <c r="SF20" s="84"/>
      <c r="SG20" s="84"/>
      <c r="SH20" s="84"/>
      <c r="SI20" s="84"/>
      <c r="SJ20" s="84"/>
      <c r="SK20" s="84"/>
      <c r="SL20" s="84"/>
      <c r="SM20" s="84"/>
      <c r="SN20" s="84"/>
      <c r="SO20" s="84"/>
      <c r="SP20" s="84"/>
      <c r="SQ20" s="84"/>
      <c r="SR20" s="84"/>
      <c r="SS20" s="84"/>
      <c r="ST20" s="84"/>
      <c r="SU20" s="84"/>
      <c r="SV20" s="84"/>
      <c r="SW20" s="84"/>
      <c r="SX20" s="84"/>
      <c r="SY20" s="84"/>
      <c r="SZ20" s="84"/>
      <c r="TA20" s="84"/>
      <c r="TB20" s="84"/>
      <c r="TC20" s="84"/>
      <c r="TD20" s="84"/>
      <c r="TE20" s="84"/>
      <c r="TF20" s="84"/>
      <c r="TG20" s="84"/>
      <c r="TH20" s="84"/>
      <c r="TI20" s="84"/>
      <c r="TJ20" s="84"/>
      <c r="TK20" s="84"/>
      <c r="TL20" s="84"/>
      <c r="TM20" s="84"/>
      <c r="TN20" s="84"/>
      <c r="TO20" s="84"/>
      <c r="TP20" s="84"/>
      <c r="TQ20" s="84"/>
      <c r="TR20" s="84"/>
      <c r="TS20" s="84"/>
      <c r="TT20" s="84"/>
      <c r="TU20" s="84"/>
      <c r="TV20" s="84"/>
      <c r="TW20" s="84"/>
      <c r="TX20" s="84"/>
      <c r="TY20" s="84"/>
      <c r="TZ20" s="84"/>
      <c r="UA20" s="84"/>
      <c r="UB20" s="84"/>
      <c r="UC20" s="84"/>
      <c r="UD20" s="84"/>
      <c r="UE20" s="84"/>
      <c r="UF20" s="84"/>
      <c r="UG20" s="84"/>
      <c r="UH20" s="84"/>
      <c r="UI20" s="84"/>
      <c r="UJ20" s="84"/>
      <c r="UK20" s="84"/>
      <c r="UL20" s="84"/>
      <c r="UM20" s="84"/>
      <c r="UN20" s="84"/>
      <c r="UO20" s="84"/>
      <c r="UP20" s="84"/>
      <c r="UQ20" s="84"/>
      <c r="UR20" s="84"/>
      <c r="US20" s="84"/>
      <c r="UT20" s="84"/>
      <c r="UU20" s="84"/>
      <c r="UV20" s="84"/>
      <c r="UW20" s="84"/>
      <c r="UX20" s="84"/>
      <c r="UY20" s="84"/>
      <c r="UZ20" s="84"/>
      <c r="VA20" s="84"/>
      <c r="VB20" s="84"/>
      <c r="VC20" s="84"/>
      <c r="VD20" s="84"/>
      <c r="VE20" s="84"/>
      <c r="VF20" s="84"/>
      <c r="VG20" s="84"/>
      <c r="VH20" s="84"/>
      <c r="VI20" s="84"/>
      <c r="VJ20" s="84"/>
      <c r="VK20" s="84"/>
      <c r="VL20" s="84"/>
      <c r="VM20" s="84"/>
      <c r="VN20" s="84"/>
      <c r="VO20" s="84"/>
      <c r="VP20" s="84"/>
      <c r="VQ20" s="84"/>
      <c r="VR20" s="84"/>
      <c r="VS20" s="84"/>
      <c r="VT20" s="84"/>
      <c r="VU20" s="84"/>
      <c r="VV20" s="84"/>
      <c r="VW20" s="84"/>
      <c r="VX20" s="84"/>
      <c r="VY20" s="84"/>
      <c r="VZ20" s="84"/>
      <c r="WA20" s="84"/>
      <c r="WB20" s="84"/>
      <c r="WC20" s="84"/>
      <c r="WD20" s="84"/>
      <c r="WE20" s="84"/>
      <c r="WF20" s="84"/>
      <c r="WG20" s="84"/>
      <c r="WH20" s="84"/>
      <c r="WI20" s="84"/>
      <c r="WJ20" s="84"/>
      <c r="WK20" s="84"/>
      <c r="WL20" s="84"/>
      <c r="WM20" s="84"/>
      <c r="WN20" s="84"/>
      <c r="WO20" s="84"/>
      <c r="WP20" s="84"/>
      <c r="WQ20" s="84"/>
      <c r="WR20" s="84"/>
      <c r="WS20" s="84"/>
      <c r="WT20" s="84"/>
      <c r="WU20" s="84"/>
      <c r="WV20" s="84"/>
      <c r="WW20" s="84"/>
      <c r="WX20" s="84"/>
      <c r="WY20" s="84"/>
      <c r="WZ20" s="84"/>
      <c r="XA20" s="84"/>
      <c r="XB20" s="84"/>
      <c r="XC20" s="84"/>
      <c r="XD20" s="84"/>
      <c r="XE20" s="84"/>
      <c r="XF20" s="84"/>
      <c r="XG20" s="84"/>
      <c r="XH20" s="84"/>
      <c r="XI20" s="84"/>
      <c r="XJ20" s="84"/>
      <c r="XK20" s="84"/>
      <c r="XL20" s="84"/>
      <c r="XM20" s="84"/>
      <c r="XN20" s="84"/>
      <c r="XO20" s="84"/>
      <c r="XP20" s="84"/>
      <c r="XQ20" s="84"/>
      <c r="XR20" s="84"/>
      <c r="XS20" s="84"/>
      <c r="XT20" s="84"/>
      <c r="XU20" s="84"/>
      <c r="XV20" s="84"/>
      <c r="XW20" s="84"/>
      <c r="XX20" s="84"/>
      <c r="XY20" s="84"/>
      <c r="XZ20" s="84"/>
      <c r="YA20" s="84"/>
      <c r="YB20" s="84"/>
      <c r="YC20" s="84"/>
      <c r="YD20" s="84"/>
      <c r="YE20" s="84"/>
      <c r="YF20" s="84"/>
      <c r="YG20" s="84"/>
      <c r="YH20" s="84"/>
      <c r="YI20" s="84"/>
      <c r="YJ20" s="84"/>
      <c r="YK20" s="84"/>
      <c r="YL20" s="84"/>
      <c r="YM20" s="84"/>
      <c r="YN20" s="84"/>
      <c r="YO20" s="84"/>
      <c r="YP20" s="84"/>
      <c r="YQ20" s="84"/>
    </row>
    <row r="21" spans="1:667" s="75" customFormat="1" ht="90">
      <c r="A21" s="144">
        <v>12</v>
      </c>
      <c r="B21" s="125" t="s">
        <v>181</v>
      </c>
      <c r="C21" s="85" t="s">
        <v>11</v>
      </c>
      <c r="D21" s="120" t="s">
        <v>206</v>
      </c>
      <c r="E21" s="121" t="s">
        <v>226</v>
      </c>
      <c r="F21" s="82"/>
      <c r="G21" s="134" t="s">
        <v>401</v>
      </c>
      <c r="H21" s="134" t="s">
        <v>402</v>
      </c>
      <c r="I21" s="92" t="s">
        <v>184</v>
      </c>
      <c r="J21" s="93" t="s">
        <v>12</v>
      </c>
      <c r="K21" s="94">
        <v>1</v>
      </c>
      <c r="L21" s="130">
        <v>413678.57</v>
      </c>
      <c r="M21" s="130">
        <v>413678.57</v>
      </c>
      <c r="N21" s="79"/>
      <c r="O21" s="79"/>
      <c r="P21" s="79"/>
      <c r="Q21" s="122" t="s">
        <v>131</v>
      </c>
      <c r="R21" s="123"/>
      <c r="S21" s="123"/>
      <c r="T21" s="124"/>
      <c r="U21" s="84"/>
      <c r="V21" s="84"/>
      <c r="W21" s="84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  <c r="IY21" s="84"/>
      <c r="IZ21" s="84"/>
      <c r="JA21" s="84"/>
      <c r="JB21" s="84"/>
      <c r="JC21" s="84"/>
      <c r="JD21" s="84"/>
      <c r="JE21" s="84"/>
      <c r="JF21" s="84"/>
      <c r="JG21" s="84"/>
      <c r="JH21" s="84"/>
      <c r="JI21" s="84"/>
      <c r="JJ21" s="84"/>
      <c r="JK21" s="84"/>
      <c r="JL21" s="84"/>
      <c r="JM21" s="84"/>
      <c r="JN21" s="84"/>
      <c r="JO21" s="84"/>
      <c r="JP21" s="84"/>
      <c r="JQ21" s="84"/>
      <c r="JR21" s="84"/>
      <c r="JS21" s="84"/>
      <c r="JT21" s="84"/>
      <c r="JU21" s="84"/>
      <c r="JV21" s="84"/>
      <c r="JW21" s="84"/>
      <c r="JX21" s="84"/>
      <c r="JY21" s="84"/>
      <c r="JZ21" s="84"/>
      <c r="KA21" s="84"/>
      <c r="KB21" s="84"/>
      <c r="KC21" s="84"/>
      <c r="KD21" s="84"/>
      <c r="KE21" s="84"/>
      <c r="KF21" s="84"/>
      <c r="KG21" s="84"/>
      <c r="KH21" s="84"/>
      <c r="KI21" s="84"/>
      <c r="KJ21" s="84"/>
      <c r="KK21" s="84"/>
      <c r="KL21" s="84"/>
      <c r="KM21" s="84"/>
      <c r="KN21" s="84"/>
      <c r="KO21" s="84"/>
      <c r="KP21" s="84"/>
      <c r="KQ21" s="84"/>
      <c r="KR21" s="84"/>
      <c r="KS21" s="84"/>
      <c r="KT21" s="84"/>
      <c r="KU21" s="84"/>
      <c r="KV21" s="84"/>
      <c r="KW21" s="84"/>
      <c r="KX21" s="84"/>
      <c r="KY21" s="84"/>
      <c r="KZ21" s="84"/>
      <c r="LA21" s="84"/>
      <c r="LB21" s="84"/>
      <c r="LC21" s="84"/>
      <c r="LD21" s="84"/>
      <c r="LE21" s="84"/>
      <c r="LF21" s="84"/>
      <c r="LG21" s="84"/>
      <c r="LH21" s="84"/>
      <c r="LI21" s="84"/>
      <c r="LJ21" s="84"/>
      <c r="LK21" s="84"/>
      <c r="LL21" s="84"/>
      <c r="LM21" s="84"/>
      <c r="LN21" s="84"/>
      <c r="LO21" s="84"/>
      <c r="LP21" s="84"/>
      <c r="LQ21" s="84"/>
      <c r="LR21" s="84"/>
      <c r="LS21" s="84"/>
      <c r="LT21" s="84"/>
      <c r="LU21" s="84"/>
      <c r="LV21" s="84"/>
      <c r="LW21" s="84"/>
      <c r="LX21" s="84"/>
      <c r="LY21" s="84"/>
      <c r="LZ21" s="84"/>
      <c r="MA21" s="84"/>
      <c r="MB21" s="84"/>
      <c r="MC21" s="84"/>
      <c r="MD21" s="84"/>
      <c r="ME21" s="84"/>
      <c r="MF21" s="84"/>
      <c r="MG21" s="84"/>
      <c r="MH21" s="84"/>
      <c r="MI21" s="84"/>
      <c r="MJ21" s="84"/>
      <c r="MK21" s="84"/>
      <c r="ML21" s="84"/>
      <c r="MM21" s="84"/>
      <c r="MN21" s="84"/>
      <c r="MO21" s="84"/>
      <c r="MP21" s="84"/>
      <c r="MQ21" s="84"/>
      <c r="MR21" s="84"/>
      <c r="MS21" s="84"/>
      <c r="MT21" s="84"/>
      <c r="MU21" s="84"/>
      <c r="MV21" s="84"/>
      <c r="MW21" s="84"/>
      <c r="MX21" s="84"/>
      <c r="MY21" s="84"/>
      <c r="MZ21" s="84"/>
      <c r="NA21" s="84"/>
      <c r="NB21" s="84"/>
      <c r="NC21" s="84"/>
      <c r="ND21" s="84"/>
      <c r="NE21" s="84"/>
      <c r="NF21" s="84"/>
      <c r="NG21" s="84"/>
      <c r="NH21" s="84"/>
      <c r="NI21" s="84"/>
      <c r="NJ21" s="84"/>
      <c r="NK21" s="84"/>
      <c r="NL21" s="84"/>
      <c r="NM21" s="84"/>
      <c r="NN21" s="84"/>
      <c r="NO21" s="84"/>
      <c r="NP21" s="84"/>
      <c r="NQ21" s="84"/>
      <c r="NR21" s="84"/>
      <c r="NS21" s="84"/>
      <c r="NT21" s="84"/>
      <c r="NU21" s="84"/>
      <c r="NV21" s="84"/>
      <c r="NW21" s="84"/>
      <c r="NX21" s="84"/>
      <c r="NY21" s="84"/>
      <c r="NZ21" s="84"/>
      <c r="OA21" s="84"/>
      <c r="OB21" s="84"/>
      <c r="OC21" s="84"/>
      <c r="OD21" s="84"/>
      <c r="OE21" s="84"/>
      <c r="OF21" s="84"/>
      <c r="OG21" s="84"/>
      <c r="OH21" s="84"/>
      <c r="OI21" s="84"/>
      <c r="OJ21" s="84"/>
      <c r="OK21" s="84"/>
      <c r="OL21" s="84"/>
      <c r="OM21" s="84"/>
      <c r="ON21" s="84"/>
      <c r="OO21" s="84"/>
      <c r="OP21" s="84"/>
      <c r="OQ21" s="84"/>
      <c r="OR21" s="84"/>
      <c r="OS21" s="84"/>
      <c r="OT21" s="84"/>
      <c r="OU21" s="84"/>
      <c r="OV21" s="84"/>
      <c r="OW21" s="84"/>
      <c r="OX21" s="84"/>
      <c r="OY21" s="84"/>
      <c r="OZ21" s="84"/>
      <c r="PA21" s="84"/>
      <c r="PB21" s="84"/>
      <c r="PC21" s="84"/>
      <c r="PD21" s="84"/>
      <c r="PE21" s="84"/>
      <c r="PF21" s="84"/>
      <c r="PG21" s="84"/>
      <c r="PH21" s="84"/>
      <c r="PI21" s="84"/>
      <c r="PJ21" s="84"/>
      <c r="PK21" s="84"/>
      <c r="PL21" s="84"/>
      <c r="PM21" s="84"/>
      <c r="PN21" s="84"/>
      <c r="PO21" s="84"/>
      <c r="PP21" s="84"/>
      <c r="PQ21" s="84"/>
      <c r="PR21" s="84"/>
      <c r="PS21" s="84"/>
      <c r="PT21" s="84"/>
      <c r="PU21" s="84"/>
      <c r="PV21" s="84"/>
      <c r="PW21" s="84"/>
      <c r="PX21" s="84"/>
      <c r="PY21" s="84"/>
      <c r="PZ21" s="84"/>
      <c r="QA21" s="84"/>
      <c r="QB21" s="84"/>
      <c r="QC21" s="84"/>
      <c r="QD21" s="84"/>
      <c r="QE21" s="84"/>
      <c r="QF21" s="84"/>
      <c r="QG21" s="84"/>
      <c r="QH21" s="84"/>
      <c r="QI21" s="84"/>
      <c r="QJ21" s="84"/>
      <c r="QK21" s="84"/>
      <c r="QL21" s="84"/>
      <c r="QM21" s="84"/>
      <c r="QN21" s="84"/>
      <c r="QO21" s="84"/>
      <c r="QP21" s="84"/>
      <c r="QQ21" s="84"/>
      <c r="QR21" s="84"/>
      <c r="QS21" s="84"/>
      <c r="QT21" s="84"/>
      <c r="QU21" s="84"/>
      <c r="QV21" s="84"/>
      <c r="QW21" s="84"/>
      <c r="QX21" s="84"/>
      <c r="QY21" s="84"/>
      <c r="QZ21" s="84"/>
      <c r="RA21" s="84"/>
      <c r="RB21" s="84"/>
      <c r="RC21" s="84"/>
      <c r="RD21" s="84"/>
      <c r="RE21" s="84"/>
      <c r="RF21" s="84"/>
      <c r="RG21" s="84"/>
      <c r="RH21" s="84"/>
      <c r="RI21" s="84"/>
      <c r="RJ21" s="84"/>
      <c r="RK21" s="84"/>
      <c r="RL21" s="84"/>
      <c r="RM21" s="84"/>
      <c r="RN21" s="84"/>
      <c r="RO21" s="84"/>
      <c r="RP21" s="84"/>
      <c r="RQ21" s="84"/>
      <c r="RR21" s="84"/>
      <c r="RS21" s="84"/>
      <c r="RT21" s="84"/>
      <c r="RU21" s="84"/>
      <c r="RV21" s="84"/>
      <c r="RW21" s="84"/>
      <c r="RX21" s="84"/>
      <c r="RY21" s="84"/>
      <c r="RZ21" s="84"/>
      <c r="SA21" s="84"/>
      <c r="SB21" s="84"/>
      <c r="SC21" s="84"/>
      <c r="SD21" s="84"/>
      <c r="SE21" s="84"/>
      <c r="SF21" s="84"/>
      <c r="SG21" s="84"/>
      <c r="SH21" s="84"/>
      <c r="SI21" s="84"/>
      <c r="SJ21" s="84"/>
      <c r="SK21" s="84"/>
      <c r="SL21" s="84"/>
      <c r="SM21" s="84"/>
      <c r="SN21" s="84"/>
      <c r="SO21" s="84"/>
      <c r="SP21" s="84"/>
      <c r="SQ21" s="84"/>
      <c r="SR21" s="84"/>
      <c r="SS21" s="84"/>
      <c r="ST21" s="84"/>
      <c r="SU21" s="84"/>
      <c r="SV21" s="84"/>
      <c r="SW21" s="84"/>
      <c r="SX21" s="84"/>
      <c r="SY21" s="84"/>
      <c r="SZ21" s="84"/>
      <c r="TA21" s="84"/>
      <c r="TB21" s="84"/>
      <c r="TC21" s="84"/>
      <c r="TD21" s="84"/>
      <c r="TE21" s="84"/>
      <c r="TF21" s="84"/>
      <c r="TG21" s="84"/>
      <c r="TH21" s="84"/>
      <c r="TI21" s="84"/>
      <c r="TJ21" s="84"/>
      <c r="TK21" s="84"/>
      <c r="TL21" s="84"/>
      <c r="TM21" s="84"/>
      <c r="TN21" s="84"/>
      <c r="TO21" s="84"/>
      <c r="TP21" s="84"/>
      <c r="TQ21" s="84"/>
      <c r="TR21" s="84"/>
      <c r="TS21" s="84"/>
      <c r="TT21" s="84"/>
      <c r="TU21" s="84"/>
      <c r="TV21" s="84"/>
      <c r="TW21" s="84"/>
      <c r="TX21" s="84"/>
      <c r="TY21" s="84"/>
      <c r="TZ21" s="84"/>
      <c r="UA21" s="84"/>
      <c r="UB21" s="84"/>
      <c r="UC21" s="84"/>
      <c r="UD21" s="84"/>
      <c r="UE21" s="84"/>
      <c r="UF21" s="84"/>
      <c r="UG21" s="84"/>
      <c r="UH21" s="84"/>
      <c r="UI21" s="84"/>
      <c r="UJ21" s="84"/>
      <c r="UK21" s="84"/>
      <c r="UL21" s="84"/>
      <c r="UM21" s="84"/>
      <c r="UN21" s="84"/>
      <c r="UO21" s="84"/>
      <c r="UP21" s="84"/>
      <c r="UQ21" s="84"/>
      <c r="UR21" s="84"/>
      <c r="US21" s="84"/>
      <c r="UT21" s="84"/>
      <c r="UU21" s="84"/>
      <c r="UV21" s="84"/>
      <c r="UW21" s="84"/>
      <c r="UX21" s="84"/>
      <c r="UY21" s="84"/>
      <c r="UZ21" s="84"/>
      <c r="VA21" s="84"/>
      <c r="VB21" s="84"/>
      <c r="VC21" s="84"/>
      <c r="VD21" s="84"/>
      <c r="VE21" s="84"/>
      <c r="VF21" s="84"/>
      <c r="VG21" s="84"/>
      <c r="VH21" s="84"/>
      <c r="VI21" s="84"/>
      <c r="VJ21" s="84"/>
      <c r="VK21" s="84"/>
      <c r="VL21" s="84"/>
      <c r="VM21" s="84"/>
      <c r="VN21" s="84"/>
      <c r="VO21" s="84"/>
      <c r="VP21" s="84"/>
      <c r="VQ21" s="84"/>
      <c r="VR21" s="84"/>
      <c r="VS21" s="84"/>
      <c r="VT21" s="84"/>
      <c r="VU21" s="84"/>
      <c r="VV21" s="84"/>
      <c r="VW21" s="84"/>
      <c r="VX21" s="84"/>
      <c r="VY21" s="84"/>
      <c r="VZ21" s="84"/>
      <c r="WA21" s="84"/>
      <c r="WB21" s="84"/>
      <c r="WC21" s="84"/>
      <c r="WD21" s="84"/>
      <c r="WE21" s="84"/>
      <c r="WF21" s="84"/>
      <c r="WG21" s="84"/>
      <c r="WH21" s="84"/>
      <c r="WI21" s="84"/>
      <c r="WJ21" s="84"/>
      <c r="WK21" s="84"/>
      <c r="WL21" s="84"/>
      <c r="WM21" s="84"/>
      <c r="WN21" s="84"/>
      <c r="WO21" s="84"/>
      <c r="WP21" s="84"/>
      <c r="WQ21" s="84"/>
      <c r="WR21" s="84"/>
      <c r="WS21" s="84"/>
      <c r="WT21" s="84"/>
      <c r="WU21" s="84"/>
      <c r="WV21" s="84"/>
      <c r="WW21" s="84"/>
      <c r="WX21" s="84"/>
      <c r="WY21" s="84"/>
      <c r="WZ21" s="84"/>
      <c r="XA21" s="84"/>
      <c r="XB21" s="84"/>
      <c r="XC21" s="84"/>
      <c r="XD21" s="84"/>
      <c r="XE21" s="84"/>
      <c r="XF21" s="84"/>
      <c r="XG21" s="84"/>
      <c r="XH21" s="84"/>
      <c r="XI21" s="84"/>
      <c r="XJ21" s="84"/>
      <c r="XK21" s="84"/>
      <c r="XL21" s="84"/>
      <c r="XM21" s="84"/>
      <c r="XN21" s="84"/>
      <c r="XO21" s="84"/>
      <c r="XP21" s="84"/>
      <c r="XQ21" s="84"/>
      <c r="XR21" s="84"/>
      <c r="XS21" s="84"/>
      <c r="XT21" s="84"/>
      <c r="XU21" s="84"/>
      <c r="XV21" s="84"/>
      <c r="XW21" s="84"/>
      <c r="XX21" s="84"/>
      <c r="XY21" s="84"/>
      <c r="XZ21" s="84"/>
      <c r="YA21" s="84"/>
      <c r="YB21" s="84"/>
      <c r="YC21" s="84"/>
      <c r="YD21" s="84"/>
      <c r="YE21" s="84"/>
      <c r="YF21" s="84"/>
      <c r="YG21" s="84"/>
      <c r="YH21" s="84"/>
      <c r="YI21" s="84"/>
      <c r="YJ21" s="84"/>
      <c r="YK21" s="84"/>
      <c r="YL21" s="84"/>
      <c r="YM21" s="84"/>
      <c r="YN21" s="84"/>
      <c r="YO21" s="84"/>
      <c r="YP21" s="84"/>
      <c r="YQ21" s="84"/>
    </row>
    <row r="22" spans="1:667" s="75" customFormat="1" ht="90">
      <c r="A22" s="78">
        <v>13</v>
      </c>
      <c r="B22" s="125" t="s">
        <v>181</v>
      </c>
      <c r="C22" s="85" t="s">
        <v>11</v>
      </c>
      <c r="D22" s="120" t="s">
        <v>206</v>
      </c>
      <c r="E22" s="121" t="s">
        <v>226</v>
      </c>
      <c r="F22" s="82"/>
      <c r="G22" s="125" t="s">
        <v>403</v>
      </c>
      <c r="H22" s="125" t="s">
        <v>392</v>
      </c>
      <c r="I22" s="92" t="s">
        <v>184</v>
      </c>
      <c r="J22" s="93" t="s">
        <v>12</v>
      </c>
      <c r="K22" s="94">
        <v>1</v>
      </c>
      <c r="L22" s="130">
        <v>212696.43</v>
      </c>
      <c r="M22" s="130">
        <v>212696.43</v>
      </c>
      <c r="N22" s="79"/>
      <c r="O22" s="79"/>
      <c r="P22" s="79"/>
      <c r="Q22" s="122" t="s">
        <v>131</v>
      </c>
      <c r="R22" s="123"/>
      <c r="S22" s="123"/>
      <c r="T22" s="124"/>
      <c r="U22" s="84"/>
      <c r="V22" s="84"/>
      <c r="W22" s="84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  <c r="IX22" s="84"/>
      <c r="IY22" s="84"/>
      <c r="IZ22" s="84"/>
      <c r="JA22" s="84"/>
      <c r="JB22" s="84"/>
      <c r="JC22" s="84"/>
      <c r="JD22" s="84"/>
      <c r="JE22" s="84"/>
      <c r="JF22" s="84"/>
      <c r="JG22" s="84"/>
      <c r="JH22" s="84"/>
      <c r="JI22" s="84"/>
      <c r="JJ22" s="84"/>
      <c r="JK22" s="84"/>
      <c r="JL22" s="84"/>
      <c r="JM22" s="84"/>
      <c r="JN22" s="84"/>
      <c r="JO22" s="84"/>
      <c r="JP22" s="84"/>
      <c r="JQ22" s="84"/>
      <c r="JR22" s="84"/>
      <c r="JS22" s="84"/>
      <c r="JT22" s="84"/>
      <c r="JU22" s="84"/>
      <c r="JV22" s="84"/>
      <c r="JW22" s="84"/>
      <c r="JX22" s="84"/>
      <c r="JY22" s="84"/>
      <c r="JZ22" s="84"/>
      <c r="KA22" s="84"/>
      <c r="KB22" s="84"/>
      <c r="KC22" s="84"/>
      <c r="KD22" s="84"/>
      <c r="KE22" s="84"/>
      <c r="KF22" s="84"/>
      <c r="KG22" s="84"/>
      <c r="KH22" s="84"/>
      <c r="KI22" s="84"/>
      <c r="KJ22" s="84"/>
      <c r="KK22" s="84"/>
      <c r="KL22" s="84"/>
      <c r="KM22" s="84"/>
      <c r="KN22" s="84"/>
      <c r="KO22" s="84"/>
      <c r="KP22" s="84"/>
      <c r="KQ22" s="84"/>
      <c r="KR22" s="84"/>
      <c r="KS22" s="84"/>
      <c r="KT22" s="84"/>
      <c r="KU22" s="84"/>
      <c r="KV22" s="84"/>
      <c r="KW22" s="84"/>
      <c r="KX22" s="84"/>
      <c r="KY22" s="84"/>
      <c r="KZ22" s="84"/>
      <c r="LA22" s="84"/>
      <c r="LB22" s="84"/>
      <c r="LC22" s="84"/>
      <c r="LD22" s="84"/>
      <c r="LE22" s="84"/>
      <c r="LF22" s="84"/>
      <c r="LG22" s="84"/>
      <c r="LH22" s="84"/>
      <c r="LI22" s="84"/>
      <c r="LJ22" s="84"/>
      <c r="LK22" s="84"/>
      <c r="LL22" s="84"/>
      <c r="LM22" s="84"/>
      <c r="LN22" s="84"/>
      <c r="LO22" s="84"/>
      <c r="LP22" s="84"/>
      <c r="LQ22" s="84"/>
      <c r="LR22" s="84"/>
      <c r="LS22" s="84"/>
      <c r="LT22" s="84"/>
      <c r="LU22" s="84"/>
      <c r="LV22" s="84"/>
      <c r="LW22" s="84"/>
      <c r="LX22" s="84"/>
      <c r="LY22" s="84"/>
      <c r="LZ22" s="84"/>
      <c r="MA22" s="84"/>
      <c r="MB22" s="84"/>
      <c r="MC22" s="84"/>
      <c r="MD22" s="84"/>
      <c r="ME22" s="84"/>
      <c r="MF22" s="84"/>
      <c r="MG22" s="84"/>
      <c r="MH22" s="84"/>
      <c r="MI22" s="84"/>
      <c r="MJ22" s="84"/>
      <c r="MK22" s="84"/>
      <c r="ML22" s="84"/>
      <c r="MM22" s="84"/>
      <c r="MN22" s="84"/>
      <c r="MO22" s="84"/>
      <c r="MP22" s="84"/>
      <c r="MQ22" s="84"/>
      <c r="MR22" s="84"/>
      <c r="MS22" s="84"/>
      <c r="MT22" s="84"/>
      <c r="MU22" s="84"/>
      <c r="MV22" s="84"/>
      <c r="MW22" s="84"/>
      <c r="MX22" s="84"/>
      <c r="MY22" s="84"/>
      <c r="MZ22" s="84"/>
      <c r="NA22" s="84"/>
      <c r="NB22" s="84"/>
      <c r="NC22" s="84"/>
      <c r="ND22" s="84"/>
      <c r="NE22" s="84"/>
      <c r="NF22" s="84"/>
      <c r="NG22" s="84"/>
      <c r="NH22" s="84"/>
      <c r="NI22" s="84"/>
      <c r="NJ22" s="84"/>
      <c r="NK22" s="84"/>
      <c r="NL22" s="84"/>
      <c r="NM22" s="84"/>
      <c r="NN22" s="84"/>
      <c r="NO22" s="84"/>
      <c r="NP22" s="84"/>
      <c r="NQ22" s="84"/>
      <c r="NR22" s="84"/>
      <c r="NS22" s="84"/>
      <c r="NT22" s="84"/>
      <c r="NU22" s="84"/>
      <c r="NV22" s="84"/>
      <c r="NW22" s="84"/>
      <c r="NX22" s="84"/>
      <c r="NY22" s="84"/>
      <c r="NZ22" s="84"/>
      <c r="OA22" s="84"/>
      <c r="OB22" s="84"/>
      <c r="OC22" s="84"/>
      <c r="OD22" s="84"/>
      <c r="OE22" s="84"/>
      <c r="OF22" s="84"/>
      <c r="OG22" s="84"/>
      <c r="OH22" s="84"/>
      <c r="OI22" s="84"/>
      <c r="OJ22" s="84"/>
      <c r="OK22" s="84"/>
      <c r="OL22" s="84"/>
      <c r="OM22" s="84"/>
      <c r="ON22" s="84"/>
      <c r="OO22" s="84"/>
      <c r="OP22" s="84"/>
      <c r="OQ22" s="84"/>
      <c r="OR22" s="84"/>
      <c r="OS22" s="84"/>
      <c r="OT22" s="84"/>
      <c r="OU22" s="84"/>
      <c r="OV22" s="84"/>
      <c r="OW22" s="84"/>
      <c r="OX22" s="84"/>
      <c r="OY22" s="84"/>
      <c r="OZ22" s="84"/>
      <c r="PA22" s="84"/>
      <c r="PB22" s="84"/>
      <c r="PC22" s="84"/>
      <c r="PD22" s="84"/>
      <c r="PE22" s="84"/>
      <c r="PF22" s="84"/>
      <c r="PG22" s="84"/>
      <c r="PH22" s="84"/>
      <c r="PI22" s="84"/>
      <c r="PJ22" s="84"/>
      <c r="PK22" s="84"/>
      <c r="PL22" s="84"/>
      <c r="PM22" s="84"/>
      <c r="PN22" s="84"/>
      <c r="PO22" s="84"/>
      <c r="PP22" s="84"/>
      <c r="PQ22" s="84"/>
      <c r="PR22" s="84"/>
      <c r="PS22" s="84"/>
      <c r="PT22" s="84"/>
      <c r="PU22" s="84"/>
      <c r="PV22" s="84"/>
      <c r="PW22" s="84"/>
      <c r="PX22" s="84"/>
      <c r="PY22" s="84"/>
      <c r="PZ22" s="84"/>
      <c r="QA22" s="84"/>
      <c r="QB22" s="84"/>
      <c r="QC22" s="84"/>
      <c r="QD22" s="84"/>
      <c r="QE22" s="84"/>
      <c r="QF22" s="84"/>
      <c r="QG22" s="84"/>
      <c r="QH22" s="84"/>
      <c r="QI22" s="84"/>
      <c r="QJ22" s="84"/>
      <c r="QK22" s="84"/>
      <c r="QL22" s="84"/>
      <c r="QM22" s="84"/>
      <c r="QN22" s="84"/>
      <c r="QO22" s="84"/>
      <c r="QP22" s="84"/>
      <c r="QQ22" s="84"/>
      <c r="QR22" s="84"/>
      <c r="QS22" s="84"/>
      <c r="QT22" s="84"/>
      <c r="QU22" s="84"/>
      <c r="QV22" s="84"/>
      <c r="QW22" s="84"/>
      <c r="QX22" s="84"/>
      <c r="QY22" s="84"/>
      <c r="QZ22" s="84"/>
      <c r="RA22" s="84"/>
      <c r="RB22" s="84"/>
      <c r="RC22" s="84"/>
      <c r="RD22" s="84"/>
      <c r="RE22" s="84"/>
      <c r="RF22" s="84"/>
      <c r="RG22" s="84"/>
      <c r="RH22" s="84"/>
      <c r="RI22" s="84"/>
      <c r="RJ22" s="84"/>
      <c r="RK22" s="84"/>
      <c r="RL22" s="84"/>
      <c r="RM22" s="84"/>
      <c r="RN22" s="84"/>
      <c r="RO22" s="84"/>
      <c r="RP22" s="84"/>
      <c r="RQ22" s="84"/>
      <c r="RR22" s="84"/>
      <c r="RS22" s="84"/>
      <c r="RT22" s="84"/>
      <c r="RU22" s="84"/>
      <c r="RV22" s="84"/>
      <c r="RW22" s="84"/>
      <c r="RX22" s="84"/>
      <c r="RY22" s="84"/>
      <c r="RZ22" s="84"/>
      <c r="SA22" s="84"/>
      <c r="SB22" s="84"/>
      <c r="SC22" s="84"/>
      <c r="SD22" s="84"/>
      <c r="SE22" s="84"/>
      <c r="SF22" s="84"/>
      <c r="SG22" s="84"/>
      <c r="SH22" s="84"/>
      <c r="SI22" s="84"/>
      <c r="SJ22" s="84"/>
      <c r="SK22" s="84"/>
      <c r="SL22" s="84"/>
      <c r="SM22" s="84"/>
      <c r="SN22" s="84"/>
      <c r="SO22" s="84"/>
      <c r="SP22" s="84"/>
      <c r="SQ22" s="84"/>
      <c r="SR22" s="84"/>
      <c r="SS22" s="84"/>
      <c r="ST22" s="84"/>
      <c r="SU22" s="84"/>
      <c r="SV22" s="84"/>
      <c r="SW22" s="84"/>
      <c r="SX22" s="84"/>
      <c r="SY22" s="84"/>
      <c r="SZ22" s="84"/>
      <c r="TA22" s="84"/>
      <c r="TB22" s="84"/>
      <c r="TC22" s="84"/>
      <c r="TD22" s="84"/>
      <c r="TE22" s="84"/>
      <c r="TF22" s="84"/>
      <c r="TG22" s="84"/>
      <c r="TH22" s="84"/>
      <c r="TI22" s="84"/>
      <c r="TJ22" s="84"/>
      <c r="TK22" s="84"/>
      <c r="TL22" s="84"/>
      <c r="TM22" s="84"/>
      <c r="TN22" s="84"/>
      <c r="TO22" s="84"/>
      <c r="TP22" s="84"/>
      <c r="TQ22" s="84"/>
      <c r="TR22" s="84"/>
      <c r="TS22" s="84"/>
      <c r="TT22" s="84"/>
      <c r="TU22" s="84"/>
      <c r="TV22" s="84"/>
      <c r="TW22" s="84"/>
      <c r="TX22" s="84"/>
      <c r="TY22" s="84"/>
      <c r="TZ22" s="84"/>
      <c r="UA22" s="84"/>
      <c r="UB22" s="84"/>
      <c r="UC22" s="84"/>
      <c r="UD22" s="84"/>
      <c r="UE22" s="84"/>
      <c r="UF22" s="84"/>
      <c r="UG22" s="84"/>
      <c r="UH22" s="84"/>
      <c r="UI22" s="84"/>
      <c r="UJ22" s="84"/>
      <c r="UK22" s="84"/>
      <c r="UL22" s="84"/>
      <c r="UM22" s="84"/>
      <c r="UN22" s="84"/>
      <c r="UO22" s="84"/>
      <c r="UP22" s="84"/>
      <c r="UQ22" s="84"/>
      <c r="UR22" s="84"/>
      <c r="US22" s="84"/>
      <c r="UT22" s="84"/>
      <c r="UU22" s="84"/>
      <c r="UV22" s="84"/>
      <c r="UW22" s="84"/>
      <c r="UX22" s="84"/>
      <c r="UY22" s="84"/>
      <c r="UZ22" s="84"/>
      <c r="VA22" s="84"/>
      <c r="VB22" s="84"/>
      <c r="VC22" s="84"/>
      <c r="VD22" s="84"/>
      <c r="VE22" s="84"/>
      <c r="VF22" s="84"/>
      <c r="VG22" s="84"/>
      <c r="VH22" s="84"/>
      <c r="VI22" s="84"/>
      <c r="VJ22" s="84"/>
      <c r="VK22" s="84"/>
      <c r="VL22" s="84"/>
      <c r="VM22" s="84"/>
      <c r="VN22" s="84"/>
      <c r="VO22" s="84"/>
      <c r="VP22" s="84"/>
      <c r="VQ22" s="84"/>
      <c r="VR22" s="84"/>
      <c r="VS22" s="84"/>
      <c r="VT22" s="84"/>
      <c r="VU22" s="84"/>
      <c r="VV22" s="84"/>
      <c r="VW22" s="84"/>
      <c r="VX22" s="84"/>
      <c r="VY22" s="84"/>
      <c r="VZ22" s="84"/>
      <c r="WA22" s="84"/>
      <c r="WB22" s="84"/>
      <c r="WC22" s="84"/>
      <c r="WD22" s="84"/>
      <c r="WE22" s="84"/>
      <c r="WF22" s="84"/>
      <c r="WG22" s="84"/>
      <c r="WH22" s="84"/>
      <c r="WI22" s="84"/>
      <c r="WJ22" s="84"/>
      <c r="WK22" s="84"/>
      <c r="WL22" s="84"/>
      <c r="WM22" s="84"/>
      <c r="WN22" s="84"/>
      <c r="WO22" s="84"/>
      <c r="WP22" s="84"/>
      <c r="WQ22" s="84"/>
      <c r="WR22" s="84"/>
      <c r="WS22" s="84"/>
      <c r="WT22" s="84"/>
      <c r="WU22" s="84"/>
      <c r="WV22" s="84"/>
      <c r="WW22" s="84"/>
      <c r="WX22" s="84"/>
      <c r="WY22" s="84"/>
      <c r="WZ22" s="84"/>
      <c r="XA22" s="84"/>
      <c r="XB22" s="84"/>
      <c r="XC22" s="84"/>
      <c r="XD22" s="84"/>
      <c r="XE22" s="84"/>
      <c r="XF22" s="84"/>
      <c r="XG22" s="84"/>
      <c r="XH22" s="84"/>
      <c r="XI22" s="84"/>
      <c r="XJ22" s="84"/>
      <c r="XK22" s="84"/>
      <c r="XL22" s="84"/>
      <c r="XM22" s="84"/>
      <c r="XN22" s="84"/>
      <c r="XO22" s="84"/>
      <c r="XP22" s="84"/>
      <c r="XQ22" s="84"/>
      <c r="XR22" s="84"/>
      <c r="XS22" s="84"/>
      <c r="XT22" s="84"/>
      <c r="XU22" s="84"/>
      <c r="XV22" s="84"/>
      <c r="XW22" s="84"/>
      <c r="XX22" s="84"/>
      <c r="XY22" s="84"/>
      <c r="XZ22" s="84"/>
      <c r="YA22" s="84"/>
      <c r="YB22" s="84"/>
      <c r="YC22" s="84"/>
      <c r="YD22" s="84"/>
      <c r="YE22" s="84"/>
      <c r="YF22" s="84"/>
      <c r="YG22" s="84"/>
      <c r="YH22" s="84"/>
      <c r="YI22" s="84"/>
      <c r="YJ22" s="84"/>
      <c r="YK22" s="84"/>
      <c r="YL22" s="84"/>
      <c r="YM22" s="84"/>
      <c r="YN22" s="84"/>
      <c r="YO22" s="84"/>
      <c r="YP22" s="84"/>
      <c r="YQ22" s="84"/>
    </row>
    <row r="23" spans="1:667" s="75" customFormat="1" ht="90">
      <c r="A23" s="144">
        <v>14</v>
      </c>
      <c r="B23" s="125" t="s">
        <v>181</v>
      </c>
      <c r="C23" s="85" t="s">
        <v>11</v>
      </c>
      <c r="D23" s="120" t="s">
        <v>206</v>
      </c>
      <c r="E23" s="121" t="s">
        <v>226</v>
      </c>
      <c r="F23" s="82"/>
      <c r="G23" s="125" t="s">
        <v>393</v>
      </c>
      <c r="H23" s="125" t="s">
        <v>394</v>
      </c>
      <c r="I23" s="92" t="s">
        <v>184</v>
      </c>
      <c r="J23" s="93" t="s">
        <v>12</v>
      </c>
      <c r="K23" s="94">
        <v>1</v>
      </c>
      <c r="L23" s="130">
        <v>325303.57</v>
      </c>
      <c r="M23" s="130">
        <v>325303.57</v>
      </c>
      <c r="N23" s="79"/>
      <c r="O23" s="79"/>
      <c r="P23" s="79"/>
      <c r="Q23" s="122" t="s">
        <v>131</v>
      </c>
      <c r="R23" s="123"/>
      <c r="S23" s="123"/>
      <c r="T23" s="124"/>
      <c r="U23" s="84"/>
      <c r="V23" s="84"/>
      <c r="W23" s="84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  <c r="IW23" s="84"/>
      <c r="IX23" s="84"/>
      <c r="IY23" s="84"/>
      <c r="IZ23" s="84"/>
      <c r="JA23" s="84"/>
      <c r="JB23" s="84"/>
      <c r="JC23" s="84"/>
      <c r="JD23" s="84"/>
      <c r="JE23" s="84"/>
      <c r="JF23" s="84"/>
      <c r="JG23" s="84"/>
      <c r="JH23" s="84"/>
      <c r="JI23" s="84"/>
      <c r="JJ23" s="84"/>
      <c r="JK23" s="84"/>
      <c r="JL23" s="84"/>
      <c r="JM23" s="84"/>
      <c r="JN23" s="84"/>
      <c r="JO23" s="84"/>
      <c r="JP23" s="84"/>
      <c r="JQ23" s="84"/>
      <c r="JR23" s="84"/>
      <c r="JS23" s="84"/>
      <c r="JT23" s="84"/>
      <c r="JU23" s="84"/>
      <c r="JV23" s="84"/>
      <c r="JW23" s="84"/>
      <c r="JX23" s="84"/>
      <c r="JY23" s="84"/>
      <c r="JZ23" s="84"/>
      <c r="KA23" s="84"/>
      <c r="KB23" s="84"/>
      <c r="KC23" s="84"/>
      <c r="KD23" s="84"/>
      <c r="KE23" s="84"/>
      <c r="KF23" s="84"/>
      <c r="KG23" s="84"/>
      <c r="KH23" s="84"/>
      <c r="KI23" s="84"/>
      <c r="KJ23" s="84"/>
      <c r="KK23" s="84"/>
      <c r="KL23" s="84"/>
      <c r="KM23" s="84"/>
      <c r="KN23" s="84"/>
      <c r="KO23" s="84"/>
      <c r="KP23" s="84"/>
      <c r="KQ23" s="84"/>
      <c r="KR23" s="84"/>
      <c r="KS23" s="84"/>
      <c r="KT23" s="84"/>
      <c r="KU23" s="84"/>
      <c r="KV23" s="84"/>
      <c r="KW23" s="84"/>
      <c r="KX23" s="84"/>
      <c r="KY23" s="84"/>
      <c r="KZ23" s="84"/>
      <c r="LA23" s="84"/>
      <c r="LB23" s="84"/>
      <c r="LC23" s="84"/>
      <c r="LD23" s="84"/>
      <c r="LE23" s="84"/>
      <c r="LF23" s="84"/>
      <c r="LG23" s="84"/>
      <c r="LH23" s="84"/>
      <c r="LI23" s="84"/>
      <c r="LJ23" s="84"/>
      <c r="LK23" s="84"/>
      <c r="LL23" s="84"/>
      <c r="LM23" s="84"/>
      <c r="LN23" s="84"/>
      <c r="LO23" s="84"/>
      <c r="LP23" s="84"/>
      <c r="LQ23" s="84"/>
      <c r="LR23" s="84"/>
      <c r="LS23" s="84"/>
      <c r="LT23" s="84"/>
      <c r="LU23" s="84"/>
      <c r="LV23" s="84"/>
      <c r="LW23" s="84"/>
      <c r="LX23" s="84"/>
      <c r="LY23" s="84"/>
      <c r="LZ23" s="84"/>
      <c r="MA23" s="84"/>
      <c r="MB23" s="84"/>
      <c r="MC23" s="84"/>
      <c r="MD23" s="84"/>
      <c r="ME23" s="84"/>
      <c r="MF23" s="84"/>
      <c r="MG23" s="84"/>
      <c r="MH23" s="84"/>
      <c r="MI23" s="84"/>
      <c r="MJ23" s="84"/>
      <c r="MK23" s="84"/>
      <c r="ML23" s="84"/>
      <c r="MM23" s="84"/>
      <c r="MN23" s="84"/>
      <c r="MO23" s="84"/>
      <c r="MP23" s="84"/>
      <c r="MQ23" s="84"/>
      <c r="MR23" s="84"/>
      <c r="MS23" s="84"/>
      <c r="MT23" s="84"/>
      <c r="MU23" s="84"/>
      <c r="MV23" s="84"/>
      <c r="MW23" s="84"/>
      <c r="MX23" s="84"/>
      <c r="MY23" s="84"/>
      <c r="MZ23" s="84"/>
      <c r="NA23" s="84"/>
      <c r="NB23" s="84"/>
      <c r="NC23" s="84"/>
      <c r="ND23" s="84"/>
      <c r="NE23" s="84"/>
      <c r="NF23" s="84"/>
      <c r="NG23" s="84"/>
      <c r="NH23" s="84"/>
      <c r="NI23" s="84"/>
      <c r="NJ23" s="84"/>
      <c r="NK23" s="84"/>
      <c r="NL23" s="84"/>
      <c r="NM23" s="84"/>
      <c r="NN23" s="84"/>
      <c r="NO23" s="84"/>
      <c r="NP23" s="84"/>
      <c r="NQ23" s="84"/>
      <c r="NR23" s="84"/>
      <c r="NS23" s="84"/>
      <c r="NT23" s="84"/>
      <c r="NU23" s="84"/>
      <c r="NV23" s="84"/>
      <c r="NW23" s="84"/>
      <c r="NX23" s="84"/>
      <c r="NY23" s="84"/>
      <c r="NZ23" s="84"/>
      <c r="OA23" s="84"/>
      <c r="OB23" s="84"/>
      <c r="OC23" s="84"/>
      <c r="OD23" s="84"/>
      <c r="OE23" s="84"/>
      <c r="OF23" s="84"/>
      <c r="OG23" s="84"/>
      <c r="OH23" s="84"/>
      <c r="OI23" s="84"/>
      <c r="OJ23" s="84"/>
      <c r="OK23" s="84"/>
      <c r="OL23" s="84"/>
      <c r="OM23" s="84"/>
      <c r="ON23" s="84"/>
      <c r="OO23" s="84"/>
      <c r="OP23" s="84"/>
      <c r="OQ23" s="84"/>
      <c r="OR23" s="84"/>
      <c r="OS23" s="84"/>
      <c r="OT23" s="84"/>
      <c r="OU23" s="84"/>
      <c r="OV23" s="84"/>
      <c r="OW23" s="84"/>
      <c r="OX23" s="84"/>
      <c r="OY23" s="84"/>
      <c r="OZ23" s="84"/>
      <c r="PA23" s="84"/>
      <c r="PB23" s="84"/>
      <c r="PC23" s="84"/>
      <c r="PD23" s="84"/>
      <c r="PE23" s="84"/>
      <c r="PF23" s="84"/>
      <c r="PG23" s="84"/>
      <c r="PH23" s="84"/>
      <c r="PI23" s="84"/>
      <c r="PJ23" s="84"/>
      <c r="PK23" s="84"/>
      <c r="PL23" s="84"/>
      <c r="PM23" s="84"/>
      <c r="PN23" s="84"/>
      <c r="PO23" s="84"/>
      <c r="PP23" s="84"/>
      <c r="PQ23" s="84"/>
      <c r="PR23" s="84"/>
      <c r="PS23" s="84"/>
      <c r="PT23" s="84"/>
      <c r="PU23" s="84"/>
      <c r="PV23" s="84"/>
      <c r="PW23" s="84"/>
      <c r="PX23" s="84"/>
      <c r="PY23" s="84"/>
      <c r="PZ23" s="84"/>
      <c r="QA23" s="84"/>
      <c r="QB23" s="84"/>
      <c r="QC23" s="84"/>
      <c r="QD23" s="84"/>
      <c r="QE23" s="84"/>
      <c r="QF23" s="84"/>
      <c r="QG23" s="84"/>
      <c r="QH23" s="84"/>
      <c r="QI23" s="84"/>
      <c r="QJ23" s="84"/>
      <c r="QK23" s="84"/>
      <c r="QL23" s="84"/>
      <c r="QM23" s="84"/>
      <c r="QN23" s="84"/>
      <c r="QO23" s="84"/>
      <c r="QP23" s="84"/>
      <c r="QQ23" s="84"/>
      <c r="QR23" s="84"/>
      <c r="QS23" s="84"/>
      <c r="QT23" s="84"/>
      <c r="QU23" s="84"/>
      <c r="QV23" s="84"/>
      <c r="QW23" s="84"/>
      <c r="QX23" s="84"/>
      <c r="QY23" s="84"/>
      <c r="QZ23" s="84"/>
      <c r="RA23" s="84"/>
      <c r="RB23" s="84"/>
      <c r="RC23" s="84"/>
      <c r="RD23" s="84"/>
      <c r="RE23" s="84"/>
      <c r="RF23" s="84"/>
      <c r="RG23" s="84"/>
      <c r="RH23" s="84"/>
      <c r="RI23" s="84"/>
      <c r="RJ23" s="84"/>
      <c r="RK23" s="84"/>
      <c r="RL23" s="84"/>
      <c r="RM23" s="84"/>
      <c r="RN23" s="84"/>
      <c r="RO23" s="84"/>
      <c r="RP23" s="84"/>
      <c r="RQ23" s="84"/>
      <c r="RR23" s="84"/>
      <c r="RS23" s="84"/>
      <c r="RT23" s="84"/>
      <c r="RU23" s="84"/>
      <c r="RV23" s="84"/>
      <c r="RW23" s="84"/>
      <c r="RX23" s="84"/>
      <c r="RY23" s="84"/>
      <c r="RZ23" s="84"/>
      <c r="SA23" s="84"/>
      <c r="SB23" s="84"/>
      <c r="SC23" s="84"/>
      <c r="SD23" s="84"/>
      <c r="SE23" s="84"/>
      <c r="SF23" s="84"/>
      <c r="SG23" s="84"/>
      <c r="SH23" s="84"/>
      <c r="SI23" s="84"/>
      <c r="SJ23" s="84"/>
      <c r="SK23" s="84"/>
      <c r="SL23" s="84"/>
      <c r="SM23" s="84"/>
      <c r="SN23" s="84"/>
      <c r="SO23" s="84"/>
      <c r="SP23" s="84"/>
      <c r="SQ23" s="84"/>
      <c r="SR23" s="84"/>
      <c r="SS23" s="84"/>
      <c r="ST23" s="84"/>
      <c r="SU23" s="84"/>
      <c r="SV23" s="84"/>
      <c r="SW23" s="84"/>
      <c r="SX23" s="84"/>
      <c r="SY23" s="84"/>
      <c r="SZ23" s="84"/>
      <c r="TA23" s="84"/>
      <c r="TB23" s="84"/>
      <c r="TC23" s="84"/>
      <c r="TD23" s="84"/>
      <c r="TE23" s="84"/>
      <c r="TF23" s="84"/>
      <c r="TG23" s="84"/>
      <c r="TH23" s="84"/>
      <c r="TI23" s="84"/>
      <c r="TJ23" s="84"/>
      <c r="TK23" s="84"/>
      <c r="TL23" s="84"/>
      <c r="TM23" s="84"/>
      <c r="TN23" s="84"/>
      <c r="TO23" s="84"/>
      <c r="TP23" s="84"/>
      <c r="TQ23" s="84"/>
      <c r="TR23" s="84"/>
      <c r="TS23" s="84"/>
      <c r="TT23" s="84"/>
      <c r="TU23" s="84"/>
      <c r="TV23" s="84"/>
      <c r="TW23" s="84"/>
      <c r="TX23" s="84"/>
      <c r="TY23" s="84"/>
      <c r="TZ23" s="84"/>
      <c r="UA23" s="84"/>
      <c r="UB23" s="84"/>
      <c r="UC23" s="84"/>
      <c r="UD23" s="84"/>
      <c r="UE23" s="84"/>
      <c r="UF23" s="84"/>
      <c r="UG23" s="84"/>
      <c r="UH23" s="84"/>
      <c r="UI23" s="84"/>
      <c r="UJ23" s="84"/>
      <c r="UK23" s="84"/>
      <c r="UL23" s="84"/>
      <c r="UM23" s="84"/>
      <c r="UN23" s="84"/>
      <c r="UO23" s="84"/>
      <c r="UP23" s="84"/>
      <c r="UQ23" s="84"/>
      <c r="UR23" s="84"/>
      <c r="US23" s="84"/>
      <c r="UT23" s="84"/>
      <c r="UU23" s="84"/>
      <c r="UV23" s="84"/>
      <c r="UW23" s="84"/>
      <c r="UX23" s="84"/>
      <c r="UY23" s="84"/>
      <c r="UZ23" s="84"/>
      <c r="VA23" s="84"/>
      <c r="VB23" s="84"/>
      <c r="VC23" s="84"/>
      <c r="VD23" s="84"/>
      <c r="VE23" s="84"/>
      <c r="VF23" s="84"/>
      <c r="VG23" s="84"/>
      <c r="VH23" s="84"/>
      <c r="VI23" s="84"/>
      <c r="VJ23" s="84"/>
      <c r="VK23" s="84"/>
      <c r="VL23" s="84"/>
      <c r="VM23" s="84"/>
      <c r="VN23" s="84"/>
      <c r="VO23" s="84"/>
      <c r="VP23" s="84"/>
      <c r="VQ23" s="84"/>
      <c r="VR23" s="84"/>
      <c r="VS23" s="84"/>
      <c r="VT23" s="84"/>
      <c r="VU23" s="84"/>
      <c r="VV23" s="84"/>
      <c r="VW23" s="84"/>
      <c r="VX23" s="84"/>
      <c r="VY23" s="84"/>
      <c r="VZ23" s="84"/>
      <c r="WA23" s="84"/>
      <c r="WB23" s="84"/>
      <c r="WC23" s="84"/>
      <c r="WD23" s="84"/>
      <c r="WE23" s="84"/>
      <c r="WF23" s="84"/>
      <c r="WG23" s="84"/>
      <c r="WH23" s="84"/>
      <c r="WI23" s="84"/>
      <c r="WJ23" s="84"/>
      <c r="WK23" s="84"/>
      <c r="WL23" s="84"/>
      <c r="WM23" s="84"/>
      <c r="WN23" s="84"/>
      <c r="WO23" s="84"/>
      <c r="WP23" s="84"/>
      <c r="WQ23" s="84"/>
      <c r="WR23" s="84"/>
      <c r="WS23" s="84"/>
      <c r="WT23" s="84"/>
      <c r="WU23" s="84"/>
      <c r="WV23" s="84"/>
      <c r="WW23" s="84"/>
      <c r="WX23" s="84"/>
      <c r="WY23" s="84"/>
      <c r="WZ23" s="84"/>
      <c r="XA23" s="84"/>
      <c r="XB23" s="84"/>
      <c r="XC23" s="84"/>
      <c r="XD23" s="84"/>
      <c r="XE23" s="84"/>
      <c r="XF23" s="84"/>
      <c r="XG23" s="84"/>
      <c r="XH23" s="84"/>
      <c r="XI23" s="84"/>
      <c r="XJ23" s="84"/>
      <c r="XK23" s="84"/>
      <c r="XL23" s="84"/>
      <c r="XM23" s="84"/>
      <c r="XN23" s="84"/>
      <c r="XO23" s="84"/>
      <c r="XP23" s="84"/>
      <c r="XQ23" s="84"/>
      <c r="XR23" s="84"/>
      <c r="XS23" s="84"/>
      <c r="XT23" s="84"/>
      <c r="XU23" s="84"/>
      <c r="XV23" s="84"/>
      <c r="XW23" s="84"/>
      <c r="XX23" s="84"/>
      <c r="XY23" s="84"/>
      <c r="XZ23" s="84"/>
      <c r="YA23" s="84"/>
      <c r="YB23" s="84"/>
      <c r="YC23" s="84"/>
      <c r="YD23" s="84"/>
      <c r="YE23" s="84"/>
      <c r="YF23" s="84"/>
      <c r="YG23" s="84"/>
      <c r="YH23" s="84"/>
      <c r="YI23" s="84"/>
      <c r="YJ23" s="84"/>
      <c r="YK23" s="84"/>
      <c r="YL23" s="84"/>
      <c r="YM23" s="84"/>
      <c r="YN23" s="84"/>
      <c r="YO23" s="84"/>
      <c r="YP23" s="84"/>
      <c r="YQ23" s="84"/>
    </row>
    <row r="24" spans="1:667" s="75" customFormat="1" ht="120">
      <c r="A24" s="78">
        <v>15</v>
      </c>
      <c r="B24" s="125" t="s">
        <v>181</v>
      </c>
      <c r="C24" s="85" t="s">
        <v>11</v>
      </c>
      <c r="D24" s="120" t="s">
        <v>205</v>
      </c>
      <c r="E24" s="121" t="s">
        <v>225</v>
      </c>
      <c r="F24" s="82"/>
      <c r="G24" s="125" t="s">
        <v>185</v>
      </c>
      <c r="H24" s="125" t="s">
        <v>186</v>
      </c>
      <c r="I24" s="92" t="s">
        <v>184</v>
      </c>
      <c r="J24" s="93" t="s">
        <v>12</v>
      </c>
      <c r="K24" s="94">
        <v>1</v>
      </c>
      <c r="L24" s="131">
        <v>625000</v>
      </c>
      <c r="M24" s="131">
        <v>625000</v>
      </c>
      <c r="N24" s="79"/>
      <c r="O24" s="79"/>
      <c r="P24" s="79"/>
      <c r="Q24" s="122" t="s">
        <v>130</v>
      </c>
      <c r="R24" s="123"/>
      <c r="S24" s="123"/>
      <c r="T24" s="124"/>
      <c r="U24" s="84"/>
      <c r="V24" s="84"/>
      <c r="W24" s="84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  <c r="IW24" s="84"/>
      <c r="IX24" s="84"/>
      <c r="IY24" s="84"/>
      <c r="IZ24" s="84"/>
      <c r="JA24" s="84"/>
      <c r="JB24" s="84"/>
      <c r="JC24" s="84"/>
      <c r="JD24" s="84"/>
      <c r="JE24" s="84"/>
      <c r="JF24" s="84"/>
      <c r="JG24" s="84"/>
      <c r="JH24" s="84"/>
      <c r="JI24" s="84"/>
      <c r="JJ24" s="84"/>
      <c r="JK24" s="84"/>
      <c r="JL24" s="84"/>
      <c r="JM24" s="84"/>
      <c r="JN24" s="84"/>
      <c r="JO24" s="84"/>
      <c r="JP24" s="84"/>
      <c r="JQ24" s="84"/>
      <c r="JR24" s="84"/>
      <c r="JS24" s="84"/>
      <c r="JT24" s="84"/>
      <c r="JU24" s="84"/>
      <c r="JV24" s="84"/>
      <c r="JW24" s="84"/>
      <c r="JX24" s="84"/>
      <c r="JY24" s="84"/>
      <c r="JZ24" s="84"/>
      <c r="KA24" s="84"/>
      <c r="KB24" s="84"/>
      <c r="KC24" s="84"/>
      <c r="KD24" s="84"/>
      <c r="KE24" s="84"/>
      <c r="KF24" s="84"/>
      <c r="KG24" s="84"/>
      <c r="KH24" s="84"/>
      <c r="KI24" s="84"/>
      <c r="KJ24" s="84"/>
      <c r="KK24" s="84"/>
      <c r="KL24" s="84"/>
      <c r="KM24" s="84"/>
      <c r="KN24" s="84"/>
      <c r="KO24" s="84"/>
      <c r="KP24" s="84"/>
      <c r="KQ24" s="84"/>
      <c r="KR24" s="84"/>
      <c r="KS24" s="84"/>
      <c r="KT24" s="84"/>
      <c r="KU24" s="84"/>
      <c r="KV24" s="84"/>
      <c r="KW24" s="84"/>
      <c r="KX24" s="84"/>
      <c r="KY24" s="84"/>
      <c r="KZ24" s="84"/>
      <c r="LA24" s="84"/>
      <c r="LB24" s="84"/>
      <c r="LC24" s="84"/>
      <c r="LD24" s="84"/>
      <c r="LE24" s="84"/>
      <c r="LF24" s="84"/>
      <c r="LG24" s="84"/>
      <c r="LH24" s="84"/>
      <c r="LI24" s="84"/>
      <c r="LJ24" s="84"/>
      <c r="LK24" s="84"/>
      <c r="LL24" s="84"/>
      <c r="LM24" s="84"/>
      <c r="LN24" s="84"/>
      <c r="LO24" s="84"/>
      <c r="LP24" s="84"/>
      <c r="LQ24" s="84"/>
      <c r="LR24" s="84"/>
      <c r="LS24" s="84"/>
      <c r="LT24" s="84"/>
      <c r="LU24" s="84"/>
      <c r="LV24" s="84"/>
      <c r="LW24" s="84"/>
      <c r="LX24" s="84"/>
      <c r="LY24" s="84"/>
      <c r="LZ24" s="84"/>
      <c r="MA24" s="84"/>
      <c r="MB24" s="84"/>
      <c r="MC24" s="84"/>
      <c r="MD24" s="84"/>
      <c r="ME24" s="84"/>
      <c r="MF24" s="84"/>
      <c r="MG24" s="84"/>
      <c r="MH24" s="84"/>
      <c r="MI24" s="84"/>
      <c r="MJ24" s="84"/>
      <c r="MK24" s="84"/>
      <c r="ML24" s="84"/>
      <c r="MM24" s="84"/>
      <c r="MN24" s="84"/>
      <c r="MO24" s="84"/>
      <c r="MP24" s="84"/>
      <c r="MQ24" s="84"/>
      <c r="MR24" s="84"/>
      <c r="MS24" s="84"/>
      <c r="MT24" s="84"/>
      <c r="MU24" s="84"/>
      <c r="MV24" s="84"/>
      <c r="MW24" s="84"/>
      <c r="MX24" s="84"/>
      <c r="MY24" s="84"/>
      <c r="MZ24" s="84"/>
      <c r="NA24" s="84"/>
      <c r="NB24" s="84"/>
      <c r="NC24" s="84"/>
      <c r="ND24" s="84"/>
      <c r="NE24" s="84"/>
      <c r="NF24" s="84"/>
      <c r="NG24" s="84"/>
      <c r="NH24" s="84"/>
      <c r="NI24" s="84"/>
      <c r="NJ24" s="84"/>
      <c r="NK24" s="84"/>
      <c r="NL24" s="84"/>
      <c r="NM24" s="84"/>
      <c r="NN24" s="84"/>
      <c r="NO24" s="84"/>
      <c r="NP24" s="84"/>
      <c r="NQ24" s="84"/>
      <c r="NR24" s="84"/>
      <c r="NS24" s="84"/>
      <c r="NT24" s="84"/>
      <c r="NU24" s="84"/>
      <c r="NV24" s="84"/>
      <c r="NW24" s="84"/>
      <c r="NX24" s="84"/>
      <c r="NY24" s="84"/>
      <c r="NZ24" s="84"/>
      <c r="OA24" s="84"/>
      <c r="OB24" s="84"/>
      <c r="OC24" s="84"/>
      <c r="OD24" s="84"/>
      <c r="OE24" s="84"/>
      <c r="OF24" s="84"/>
      <c r="OG24" s="84"/>
      <c r="OH24" s="84"/>
      <c r="OI24" s="84"/>
      <c r="OJ24" s="84"/>
      <c r="OK24" s="84"/>
      <c r="OL24" s="84"/>
      <c r="OM24" s="84"/>
      <c r="ON24" s="84"/>
      <c r="OO24" s="84"/>
      <c r="OP24" s="84"/>
      <c r="OQ24" s="84"/>
      <c r="OR24" s="84"/>
      <c r="OS24" s="84"/>
      <c r="OT24" s="84"/>
      <c r="OU24" s="84"/>
      <c r="OV24" s="84"/>
      <c r="OW24" s="84"/>
      <c r="OX24" s="84"/>
      <c r="OY24" s="84"/>
      <c r="OZ24" s="84"/>
      <c r="PA24" s="84"/>
      <c r="PB24" s="84"/>
      <c r="PC24" s="84"/>
      <c r="PD24" s="84"/>
      <c r="PE24" s="84"/>
      <c r="PF24" s="84"/>
      <c r="PG24" s="84"/>
      <c r="PH24" s="84"/>
      <c r="PI24" s="84"/>
      <c r="PJ24" s="84"/>
      <c r="PK24" s="84"/>
      <c r="PL24" s="84"/>
      <c r="PM24" s="84"/>
      <c r="PN24" s="84"/>
      <c r="PO24" s="84"/>
      <c r="PP24" s="84"/>
      <c r="PQ24" s="84"/>
      <c r="PR24" s="84"/>
      <c r="PS24" s="84"/>
      <c r="PT24" s="84"/>
      <c r="PU24" s="84"/>
      <c r="PV24" s="84"/>
      <c r="PW24" s="84"/>
      <c r="PX24" s="84"/>
      <c r="PY24" s="84"/>
      <c r="PZ24" s="84"/>
      <c r="QA24" s="84"/>
      <c r="QB24" s="84"/>
      <c r="QC24" s="84"/>
      <c r="QD24" s="84"/>
      <c r="QE24" s="84"/>
      <c r="QF24" s="84"/>
      <c r="QG24" s="84"/>
      <c r="QH24" s="84"/>
      <c r="QI24" s="84"/>
      <c r="QJ24" s="84"/>
      <c r="QK24" s="84"/>
      <c r="QL24" s="84"/>
      <c r="QM24" s="84"/>
      <c r="QN24" s="84"/>
      <c r="QO24" s="84"/>
      <c r="QP24" s="84"/>
      <c r="QQ24" s="84"/>
      <c r="QR24" s="84"/>
      <c r="QS24" s="84"/>
      <c r="QT24" s="84"/>
      <c r="QU24" s="84"/>
      <c r="QV24" s="84"/>
      <c r="QW24" s="84"/>
      <c r="QX24" s="84"/>
      <c r="QY24" s="84"/>
      <c r="QZ24" s="84"/>
      <c r="RA24" s="84"/>
      <c r="RB24" s="84"/>
      <c r="RC24" s="84"/>
      <c r="RD24" s="84"/>
      <c r="RE24" s="84"/>
      <c r="RF24" s="84"/>
      <c r="RG24" s="84"/>
      <c r="RH24" s="84"/>
      <c r="RI24" s="84"/>
      <c r="RJ24" s="84"/>
      <c r="RK24" s="84"/>
      <c r="RL24" s="84"/>
      <c r="RM24" s="84"/>
      <c r="RN24" s="84"/>
      <c r="RO24" s="84"/>
      <c r="RP24" s="84"/>
      <c r="RQ24" s="84"/>
      <c r="RR24" s="84"/>
      <c r="RS24" s="84"/>
      <c r="RT24" s="84"/>
      <c r="RU24" s="84"/>
      <c r="RV24" s="84"/>
      <c r="RW24" s="84"/>
      <c r="RX24" s="84"/>
      <c r="RY24" s="84"/>
      <c r="RZ24" s="84"/>
      <c r="SA24" s="84"/>
      <c r="SB24" s="84"/>
      <c r="SC24" s="84"/>
      <c r="SD24" s="84"/>
      <c r="SE24" s="84"/>
      <c r="SF24" s="84"/>
      <c r="SG24" s="84"/>
      <c r="SH24" s="84"/>
      <c r="SI24" s="84"/>
      <c r="SJ24" s="84"/>
      <c r="SK24" s="84"/>
      <c r="SL24" s="84"/>
      <c r="SM24" s="84"/>
      <c r="SN24" s="84"/>
      <c r="SO24" s="84"/>
      <c r="SP24" s="84"/>
      <c r="SQ24" s="84"/>
      <c r="SR24" s="84"/>
      <c r="SS24" s="84"/>
      <c r="ST24" s="84"/>
      <c r="SU24" s="84"/>
      <c r="SV24" s="84"/>
      <c r="SW24" s="84"/>
      <c r="SX24" s="84"/>
      <c r="SY24" s="84"/>
      <c r="SZ24" s="84"/>
      <c r="TA24" s="84"/>
      <c r="TB24" s="84"/>
      <c r="TC24" s="84"/>
      <c r="TD24" s="84"/>
      <c r="TE24" s="84"/>
      <c r="TF24" s="84"/>
      <c r="TG24" s="84"/>
      <c r="TH24" s="84"/>
      <c r="TI24" s="84"/>
      <c r="TJ24" s="84"/>
      <c r="TK24" s="84"/>
      <c r="TL24" s="84"/>
      <c r="TM24" s="84"/>
      <c r="TN24" s="84"/>
      <c r="TO24" s="84"/>
      <c r="TP24" s="84"/>
      <c r="TQ24" s="84"/>
      <c r="TR24" s="84"/>
      <c r="TS24" s="84"/>
      <c r="TT24" s="84"/>
      <c r="TU24" s="84"/>
      <c r="TV24" s="84"/>
      <c r="TW24" s="84"/>
      <c r="TX24" s="84"/>
      <c r="TY24" s="84"/>
      <c r="TZ24" s="84"/>
      <c r="UA24" s="84"/>
      <c r="UB24" s="84"/>
      <c r="UC24" s="84"/>
      <c r="UD24" s="84"/>
      <c r="UE24" s="84"/>
      <c r="UF24" s="84"/>
      <c r="UG24" s="84"/>
      <c r="UH24" s="84"/>
      <c r="UI24" s="84"/>
      <c r="UJ24" s="84"/>
      <c r="UK24" s="84"/>
      <c r="UL24" s="84"/>
      <c r="UM24" s="84"/>
      <c r="UN24" s="84"/>
      <c r="UO24" s="84"/>
      <c r="UP24" s="84"/>
      <c r="UQ24" s="84"/>
      <c r="UR24" s="84"/>
      <c r="US24" s="84"/>
      <c r="UT24" s="84"/>
      <c r="UU24" s="84"/>
      <c r="UV24" s="84"/>
      <c r="UW24" s="84"/>
      <c r="UX24" s="84"/>
      <c r="UY24" s="84"/>
      <c r="UZ24" s="84"/>
      <c r="VA24" s="84"/>
      <c r="VB24" s="84"/>
      <c r="VC24" s="84"/>
      <c r="VD24" s="84"/>
      <c r="VE24" s="84"/>
      <c r="VF24" s="84"/>
      <c r="VG24" s="84"/>
      <c r="VH24" s="84"/>
      <c r="VI24" s="84"/>
      <c r="VJ24" s="84"/>
      <c r="VK24" s="84"/>
      <c r="VL24" s="84"/>
      <c r="VM24" s="84"/>
      <c r="VN24" s="84"/>
      <c r="VO24" s="84"/>
      <c r="VP24" s="84"/>
      <c r="VQ24" s="84"/>
      <c r="VR24" s="84"/>
      <c r="VS24" s="84"/>
      <c r="VT24" s="84"/>
      <c r="VU24" s="84"/>
      <c r="VV24" s="84"/>
      <c r="VW24" s="84"/>
      <c r="VX24" s="84"/>
      <c r="VY24" s="84"/>
      <c r="VZ24" s="84"/>
      <c r="WA24" s="84"/>
      <c r="WB24" s="84"/>
      <c r="WC24" s="84"/>
      <c r="WD24" s="84"/>
      <c r="WE24" s="84"/>
      <c r="WF24" s="84"/>
      <c r="WG24" s="84"/>
      <c r="WH24" s="84"/>
      <c r="WI24" s="84"/>
      <c r="WJ24" s="84"/>
      <c r="WK24" s="84"/>
      <c r="WL24" s="84"/>
      <c r="WM24" s="84"/>
      <c r="WN24" s="84"/>
      <c r="WO24" s="84"/>
      <c r="WP24" s="84"/>
      <c r="WQ24" s="84"/>
      <c r="WR24" s="84"/>
      <c r="WS24" s="84"/>
      <c r="WT24" s="84"/>
      <c r="WU24" s="84"/>
      <c r="WV24" s="84"/>
      <c r="WW24" s="84"/>
      <c r="WX24" s="84"/>
      <c r="WY24" s="84"/>
      <c r="WZ24" s="84"/>
      <c r="XA24" s="84"/>
      <c r="XB24" s="84"/>
      <c r="XC24" s="84"/>
      <c r="XD24" s="84"/>
      <c r="XE24" s="84"/>
      <c r="XF24" s="84"/>
      <c r="XG24" s="84"/>
      <c r="XH24" s="84"/>
      <c r="XI24" s="84"/>
      <c r="XJ24" s="84"/>
      <c r="XK24" s="84"/>
      <c r="XL24" s="84"/>
      <c r="XM24" s="84"/>
      <c r="XN24" s="84"/>
      <c r="XO24" s="84"/>
      <c r="XP24" s="84"/>
      <c r="XQ24" s="84"/>
      <c r="XR24" s="84"/>
      <c r="XS24" s="84"/>
      <c r="XT24" s="84"/>
      <c r="XU24" s="84"/>
      <c r="XV24" s="84"/>
      <c r="XW24" s="84"/>
      <c r="XX24" s="84"/>
      <c r="XY24" s="84"/>
      <c r="XZ24" s="84"/>
      <c r="YA24" s="84"/>
      <c r="YB24" s="84"/>
      <c r="YC24" s="84"/>
      <c r="YD24" s="84"/>
      <c r="YE24" s="84"/>
      <c r="YF24" s="84"/>
      <c r="YG24" s="84"/>
      <c r="YH24" s="84"/>
      <c r="YI24" s="84"/>
      <c r="YJ24" s="84"/>
      <c r="YK24" s="84"/>
      <c r="YL24" s="84"/>
      <c r="YM24" s="84"/>
      <c r="YN24" s="84"/>
      <c r="YO24" s="84"/>
      <c r="YP24" s="84"/>
      <c r="YQ24" s="84"/>
    </row>
    <row r="25" spans="1:667" s="75" customFormat="1" ht="90">
      <c r="A25" s="144">
        <v>16</v>
      </c>
      <c r="B25" s="125" t="s">
        <v>181</v>
      </c>
      <c r="C25" s="85" t="s">
        <v>11</v>
      </c>
      <c r="D25" s="120" t="s">
        <v>206</v>
      </c>
      <c r="E25" s="121" t="s">
        <v>226</v>
      </c>
      <c r="F25" s="82"/>
      <c r="G25" s="125" t="s">
        <v>142</v>
      </c>
      <c r="H25" s="125" t="s">
        <v>143</v>
      </c>
      <c r="I25" s="92" t="s">
        <v>184</v>
      </c>
      <c r="J25" s="93" t="s">
        <v>12</v>
      </c>
      <c r="K25" s="94">
        <v>1</v>
      </c>
      <c r="L25" s="130">
        <v>4676785.71</v>
      </c>
      <c r="M25" s="130">
        <v>4676785.71</v>
      </c>
      <c r="N25" s="79"/>
      <c r="O25" s="79">
        <v>-877000</v>
      </c>
      <c r="P25" s="79"/>
      <c r="Q25" s="122" t="s">
        <v>131</v>
      </c>
      <c r="R25" s="123"/>
      <c r="S25" s="123"/>
      <c r="T25" s="124"/>
      <c r="U25" s="84"/>
      <c r="V25" s="84"/>
      <c r="W25" s="84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  <c r="IV25" s="84"/>
      <c r="IW25" s="84"/>
      <c r="IX25" s="84"/>
      <c r="IY25" s="84"/>
      <c r="IZ25" s="84"/>
      <c r="JA25" s="84"/>
      <c r="JB25" s="84"/>
      <c r="JC25" s="84"/>
      <c r="JD25" s="84"/>
      <c r="JE25" s="84"/>
      <c r="JF25" s="84"/>
      <c r="JG25" s="84"/>
      <c r="JH25" s="84"/>
      <c r="JI25" s="84"/>
      <c r="JJ25" s="84"/>
      <c r="JK25" s="84"/>
      <c r="JL25" s="84"/>
      <c r="JM25" s="84"/>
      <c r="JN25" s="84"/>
      <c r="JO25" s="84"/>
      <c r="JP25" s="84"/>
      <c r="JQ25" s="84"/>
      <c r="JR25" s="84"/>
      <c r="JS25" s="84"/>
      <c r="JT25" s="84"/>
      <c r="JU25" s="84"/>
      <c r="JV25" s="84"/>
      <c r="JW25" s="84"/>
      <c r="JX25" s="84"/>
      <c r="JY25" s="84"/>
      <c r="JZ25" s="84"/>
      <c r="KA25" s="84"/>
      <c r="KB25" s="84"/>
      <c r="KC25" s="84"/>
      <c r="KD25" s="84"/>
      <c r="KE25" s="84"/>
      <c r="KF25" s="84"/>
      <c r="KG25" s="84"/>
      <c r="KH25" s="84"/>
      <c r="KI25" s="84"/>
      <c r="KJ25" s="84"/>
      <c r="KK25" s="84"/>
      <c r="KL25" s="84"/>
      <c r="KM25" s="84"/>
      <c r="KN25" s="84"/>
      <c r="KO25" s="84"/>
      <c r="KP25" s="84"/>
      <c r="KQ25" s="84"/>
      <c r="KR25" s="84"/>
      <c r="KS25" s="84"/>
      <c r="KT25" s="84"/>
      <c r="KU25" s="84"/>
      <c r="KV25" s="84"/>
      <c r="KW25" s="84"/>
      <c r="KX25" s="84"/>
      <c r="KY25" s="84"/>
      <c r="KZ25" s="84"/>
      <c r="LA25" s="84"/>
      <c r="LB25" s="84"/>
      <c r="LC25" s="84"/>
      <c r="LD25" s="84"/>
      <c r="LE25" s="84"/>
      <c r="LF25" s="84"/>
      <c r="LG25" s="84"/>
      <c r="LH25" s="84"/>
      <c r="LI25" s="84"/>
      <c r="LJ25" s="84"/>
      <c r="LK25" s="84"/>
      <c r="LL25" s="84"/>
      <c r="LM25" s="84"/>
      <c r="LN25" s="84"/>
      <c r="LO25" s="84"/>
      <c r="LP25" s="84"/>
      <c r="LQ25" s="84"/>
      <c r="LR25" s="84"/>
      <c r="LS25" s="84"/>
      <c r="LT25" s="84"/>
      <c r="LU25" s="84"/>
      <c r="LV25" s="84"/>
      <c r="LW25" s="84"/>
      <c r="LX25" s="84"/>
      <c r="LY25" s="84"/>
      <c r="LZ25" s="84"/>
      <c r="MA25" s="84"/>
      <c r="MB25" s="84"/>
      <c r="MC25" s="84"/>
      <c r="MD25" s="84"/>
      <c r="ME25" s="84"/>
      <c r="MF25" s="84"/>
      <c r="MG25" s="84"/>
      <c r="MH25" s="84"/>
      <c r="MI25" s="84"/>
      <c r="MJ25" s="84"/>
      <c r="MK25" s="84"/>
      <c r="ML25" s="84"/>
      <c r="MM25" s="84"/>
      <c r="MN25" s="84"/>
      <c r="MO25" s="84"/>
      <c r="MP25" s="84"/>
      <c r="MQ25" s="84"/>
      <c r="MR25" s="84"/>
      <c r="MS25" s="84"/>
      <c r="MT25" s="84"/>
      <c r="MU25" s="84"/>
      <c r="MV25" s="84"/>
      <c r="MW25" s="84"/>
      <c r="MX25" s="84"/>
      <c r="MY25" s="84"/>
      <c r="MZ25" s="84"/>
      <c r="NA25" s="84"/>
      <c r="NB25" s="84"/>
      <c r="NC25" s="84"/>
      <c r="ND25" s="84"/>
      <c r="NE25" s="84"/>
      <c r="NF25" s="84"/>
      <c r="NG25" s="84"/>
      <c r="NH25" s="84"/>
      <c r="NI25" s="84"/>
      <c r="NJ25" s="84"/>
      <c r="NK25" s="84"/>
      <c r="NL25" s="84"/>
      <c r="NM25" s="84"/>
      <c r="NN25" s="84"/>
      <c r="NO25" s="84"/>
      <c r="NP25" s="84"/>
      <c r="NQ25" s="84"/>
      <c r="NR25" s="84"/>
      <c r="NS25" s="84"/>
      <c r="NT25" s="84"/>
      <c r="NU25" s="84"/>
      <c r="NV25" s="84"/>
      <c r="NW25" s="84"/>
      <c r="NX25" s="84"/>
      <c r="NY25" s="84"/>
      <c r="NZ25" s="84"/>
      <c r="OA25" s="84"/>
      <c r="OB25" s="84"/>
      <c r="OC25" s="84"/>
      <c r="OD25" s="84"/>
      <c r="OE25" s="84"/>
      <c r="OF25" s="84"/>
      <c r="OG25" s="84"/>
      <c r="OH25" s="84"/>
      <c r="OI25" s="84"/>
      <c r="OJ25" s="84"/>
      <c r="OK25" s="84"/>
      <c r="OL25" s="84"/>
      <c r="OM25" s="84"/>
      <c r="ON25" s="84"/>
      <c r="OO25" s="84"/>
      <c r="OP25" s="84"/>
      <c r="OQ25" s="84"/>
      <c r="OR25" s="84"/>
      <c r="OS25" s="84"/>
      <c r="OT25" s="84"/>
      <c r="OU25" s="84"/>
      <c r="OV25" s="84"/>
      <c r="OW25" s="84"/>
      <c r="OX25" s="84"/>
      <c r="OY25" s="84"/>
      <c r="OZ25" s="84"/>
      <c r="PA25" s="84"/>
      <c r="PB25" s="84"/>
      <c r="PC25" s="84"/>
      <c r="PD25" s="84"/>
      <c r="PE25" s="84"/>
      <c r="PF25" s="84"/>
      <c r="PG25" s="84"/>
      <c r="PH25" s="84"/>
      <c r="PI25" s="84"/>
      <c r="PJ25" s="84"/>
      <c r="PK25" s="84"/>
      <c r="PL25" s="84"/>
      <c r="PM25" s="84"/>
      <c r="PN25" s="84"/>
      <c r="PO25" s="84"/>
      <c r="PP25" s="84"/>
      <c r="PQ25" s="84"/>
      <c r="PR25" s="84"/>
      <c r="PS25" s="84"/>
      <c r="PT25" s="84"/>
      <c r="PU25" s="84"/>
      <c r="PV25" s="84"/>
      <c r="PW25" s="84"/>
      <c r="PX25" s="84"/>
      <c r="PY25" s="84"/>
      <c r="PZ25" s="84"/>
      <c r="QA25" s="84"/>
      <c r="QB25" s="84"/>
      <c r="QC25" s="84"/>
      <c r="QD25" s="84"/>
      <c r="QE25" s="84"/>
      <c r="QF25" s="84"/>
      <c r="QG25" s="84"/>
      <c r="QH25" s="84"/>
      <c r="QI25" s="84"/>
      <c r="QJ25" s="84"/>
      <c r="QK25" s="84"/>
      <c r="QL25" s="84"/>
      <c r="QM25" s="84"/>
      <c r="QN25" s="84"/>
      <c r="QO25" s="84"/>
      <c r="QP25" s="84"/>
      <c r="QQ25" s="84"/>
      <c r="QR25" s="84"/>
      <c r="QS25" s="84"/>
      <c r="QT25" s="84"/>
      <c r="QU25" s="84"/>
      <c r="QV25" s="84"/>
      <c r="QW25" s="84"/>
      <c r="QX25" s="84"/>
      <c r="QY25" s="84"/>
      <c r="QZ25" s="84"/>
      <c r="RA25" s="84"/>
      <c r="RB25" s="84"/>
      <c r="RC25" s="84"/>
      <c r="RD25" s="84"/>
      <c r="RE25" s="84"/>
      <c r="RF25" s="84"/>
      <c r="RG25" s="84"/>
      <c r="RH25" s="84"/>
      <c r="RI25" s="84"/>
      <c r="RJ25" s="84"/>
      <c r="RK25" s="84"/>
      <c r="RL25" s="84"/>
      <c r="RM25" s="84"/>
      <c r="RN25" s="84"/>
      <c r="RO25" s="84"/>
      <c r="RP25" s="84"/>
      <c r="RQ25" s="84"/>
      <c r="RR25" s="84"/>
      <c r="RS25" s="84"/>
      <c r="RT25" s="84"/>
      <c r="RU25" s="84"/>
      <c r="RV25" s="84"/>
      <c r="RW25" s="84"/>
      <c r="RX25" s="84"/>
      <c r="RY25" s="84"/>
      <c r="RZ25" s="84"/>
      <c r="SA25" s="84"/>
      <c r="SB25" s="84"/>
      <c r="SC25" s="84"/>
      <c r="SD25" s="84"/>
      <c r="SE25" s="84"/>
      <c r="SF25" s="84"/>
      <c r="SG25" s="84"/>
      <c r="SH25" s="84"/>
      <c r="SI25" s="84"/>
      <c r="SJ25" s="84"/>
      <c r="SK25" s="84"/>
      <c r="SL25" s="84"/>
      <c r="SM25" s="84"/>
      <c r="SN25" s="84"/>
      <c r="SO25" s="84"/>
      <c r="SP25" s="84"/>
      <c r="SQ25" s="84"/>
      <c r="SR25" s="84"/>
      <c r="SS25" s="84"/>
      <c r="ST25" s="84"/>
      <c r="SU25" s="84"/>
      <c r="SV25" s="84"/>
      <c r="SW25" s="84"/>
      <c r="SX25" s="84"/>
      <c r="SY25" s="84"/>
      <c r="SZ25" s="84"/>
      <c r="TA25" s="84"/>
      <c r="TB25" s="84"/>
      <c r="TC25" s="84"/>
      <c r="TD25" s="84"/>
      <c r="TE25" s="84"/>
      <c r="TF25" s="84"/>
      <c r="TG25" s="84"/>
      <c r="TH25" s="84"/>
      <c r="TI25" s="84"/>
      <c r="TJ25" s="84"/>
      <c r="TK25" s="84"/>
      <c r="TL25" s="84"/>
      <c r="TM25" s="84"/>
      <c r="TN25" s="84"/>
      <c r="TO25" s="84"/>
      <c r="TP25" s="84"/>
      <c r="TQ25" s="84"/>
      <c r="TR25" s="84"/>
      <c r="TS25" s="84"/>
      <c r="TT25" s="84"/>
      <c r="TU25" s="84"/>
      <c r="TV25" s="84"/>
      <c r="TW25" s="84"/>
      <c r="TX25" s="84"/>
      <c r="TY25" s="84"/>
      <c r="TZ25" s="84"/>
      <c r="UA25" s="84"/>
      <c r="UB25" s="84"/>
      <c r="UC25" s="84"/>
      <c r="UD25" s="84"/>
      <c r="UE25" s="84"/>
      <c r="UF25" s="84"/>
      <c r="UG25" s="84"/>
      <c r="UH25" s="84"/>
      <c r="UI25" s="84"/>
      <c r="UJ25" s="84"/>
      <c r="UK25" s="84"/>
      <c r="UL25" s="84"/>
      <c r="UM25" s="84"/>
      <c r="UN25" s="84"/>
      <c r="UO25" s="84"/>
      <c r="UP25" s="84"/>
      <c r="UQ25" s="84"/>
      <c r="UR25" s="84"/>
      <c r="US25" s="84"/>
      <c r="UT25" s="84"/>
      <c r="UU25" s="84"/>
      <c r="UV25" s="84"/>
      <c r="UW25" s="84"/>
      <c r="UX25" s="84"/>
      <c r="UY25" s="84"/>
      <c r="UZ25" s="84"/>
      <c r="VA25" s="84"/>
      <c r="VB25" s="84"/>
      <c r="VC25" s="84"/>
      <c r="VD25" s="84"/>
      <c r="VE25" s="84"/>
      <c r="VF25" s="84"/>
      <c r="VG25" s="84"/>
      <c r="VH25" s="84"/>
      <c r="VI25" s="84"/>
      <c r="VJ25" s="84"/>
      <c r="VK25" s="84"/>
      <c r="VL25" s="84"/>
      <c r="VM25" s="84"/>
      <c r="VN25" s="84"/>
      <c r="VO25" s="84"/>
      <c r="VP25" s="84"/>
      <c r="VQ25" s="84"/>
      <c r="VR25" s="84"/>
      <c r="VS25" s="84"/>
      <c r="VT25" s="84"/>
      <c r="VU25" s="84"/>
      <c r="VV25" s="84"/>
      <c r="VW25" s="84"/>
      <c r="VX25" s="84"/>
      <c r="VY25" s="84"/>
      <c r="VZ25" s="84"/>
      <c r="WA25" s="84"/>
      <c r="WB25" s="84"/>
      <c r="WC25" s="84"/>
      <c r="WD25" s="84"/>
      <c r="WE25" s="84"/>
      <c r="WF25" s="84"/>
      <c r="WG25" s="84"/>
      <c r="WH25" s="84"/>
      <c r="WI25" s="84"/>
      <c r="WJ25" s="84"/>
      <c r="WK25" s="84"/>
      <c r="WL25" s="84"/>
      <c r="WM25" s="84"/>
      <c r="WN25" s="84"/>
      <c r="WO25" s="84"/>
      <c r="WP25" s="84"/>
      <c r="WQ25" s="84"/>
      <c r="WR25" s="84"/>
      <c r="WS25" s="84"/>
      <c r="WT25" s="84"/>
      <c r="WU25" s="84"/>
      <c r="WV25" s="84"/>
      <c r="WW25" s="84"/>
      <c r="WX25" s="84"/>
      <c r="WY25" s="84"/>
      <c r="WZ25" s="84"/>
      <c r="XA25" s="84"/>
      <c r="XB25" s="84"/>
      <c r="XC25" s="84"/>
      <c r="XD25" s="84"/>
      <c r="XE25" s="84"/>
      <c r="XF25" s="84"/>
      <c r="XG25" s="84"/>
      <c r="XH25" s="84"/>
      <c r="XI25" s="84"/>
      <c r="XJ25" s="84"/>
      <c r="XK25" s="84"/>
      <c r="XL25" s="84"/>
      <c r="XM25" s="84"/>
      <c r="XN25" s="84"/>
      <c r="XO25" s="84"/>
      <c r="XP25" s="84"/>
      <c r="XQ25" s="84"/>
      <c r="XR25" s="84"/>
      <c r="XS25" s="84"/>
      <c r="XT25" s="84"/>
      <c r="XU25" s="84"/>
      <c r="XV25" s="84"/>
      <c r="XW25" s="84"/>
      <c r="XX25" s="84"/>
      <c r="XY25" s="84"/>
      <c r="XZ25" s="84"/>
      <c r="YA25" s="84"/>
      <c r="YB25" s="84"/>
      <c r="YC25" s="84"/>
      <c r="YD25" s="84"/>
      <c r="YE25" s="84"/>
      <c r="YF25" s="84"/>
      <c r="YG25" s="84"/>
      <c r="YH25" s="84"/>
      <c r="YI25" s="84"/>
      <c r="YJ25" s="84"/>
      <c r="YK25" s="84"/>
      <c r="YL25" s="84"/>
      <c r="YM25" s="84"/>
      <c r="YN25" s="84"/>
      <c r="YO25" s="84"/>
      <c r="YP25" s="84"/>
      <c r="YQ25" s="84"/>
    </row>
    <row r="26" spans="1:667" s="75" customFormat="1" ht="75">
      <c r="A26" s="78">
        <v>17</v>
      </c>
      <c r="B26" s="125" t="s">
        <v>181</v>
      </c>
      <c r="C26" s="85" t="s">
        <v>17</v>
      </c>
      <c r="D26" s="120" t="s">
        <v>208</v>
      </c>
      <c r="E26" s="121" t="s">
        <v>228</v>
      </c>
      <c r="F26" s="82"/>
      <c r="G26" s="125" t="s">
        <v>189</v>
      </c>
      <c r="H26" s="125" t="s">
        <v>190</v>
      </c>
      <c r="I26" s="92" t="s">
        <v>184</v>
      </c>
      <c r="J26" s="93" t="s">
        <v>12</v>
      </c>
      <c r="K26" s="94">
        <v>1</v>
      </c>
      <c r="L26" s="130">
        <v>45535.71</v>
      </c>
      <c r="M26" s="130">
        <v>45535.71</v>
      </c>
      <c r="N26" s="79"/>
      <c r="O26" s="79"/>
      <c r="P26" s="79"/>
      <c r="Q26" s="122" t="s">
        <v>260</v>
      </c>
      <c r="R26" s="123"/>
      <c r="S26" s="123"/>
      <c r="T26" s="124"/>
      <c r="U26" s="84"/>
      <c r="V26" s="84"/>
      <c r="W26" s="84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  <c r="IW26" s="84"/>
      <c r="IX26" s="84"/>
      <c r="IY26" s="84"/>
      <c r="IZ26" s="84"/>
      <c r="JA26" s="84"/>
      <c r="JB26" s="84"/>
      <c r="JC26" s="84"/>
      <c r="JD26" s="84"/>
      <c r="JE26" s="84"/>
      <c r="JF26" s="84"/>
      <c r="JG26" s="84"/>
      <c r="JH26" s="84"/>
      <c r="JI26" s="84"/>
      <c r="JJ26" s="84"/>
      <c r="JK26" s="84"/>
      <c r="JL26" s="84"/>
      <c r="JM26" s="84"/>
      <c r="JN26" s="84"/>
      <c r="JO26" s="84"/>
      <c r="JP26" s="84"/>
      <c r="JQ26" s="84"/>
      <c r="JR26" s="84"/>
      <c r="JS26" s="84"/>
      <c r="JT26" s="84"/>
      <c r="JU26" s="84"/>
      <c r="JV26" s="84"/>
      <c r="JW26" s="84"/>
      <c r="JX26" s="84"/>
      <c r="JY26" s="84"/>
      <c r="JZ26" s="84"/>
      <c r="KA26" s="84"/>
      <c r="KB26" s="84"/>
      <c r="KC26" s="84"/>
      <c r="KD26" s="84"/>
      <c r="KE26" s="84"/>
      <c r="KF26" s="84"/>
      <c r="KG26" s="84"/>
      <c r="KH26" s="84"/>
      <c r="KI26" s="84"/>
      <c r="KJ26" s="84"/>
      <c r="KK26" s="84"/>
      <c r="KL26" s="84"/>
      <c r="KM26" s="84"/>
      <c r="KN26" s="84"/>
      <c r="KO26" s="84"/>
      <c r="KP26" s="84"/>
      <c r="KQ26" s="84"/>
      <c r="KR26" s="84"/>
      <c r="KS26" s="84"/>
      <c r="KT26" s="84"/>
      <c r="KU26" s="84"/>
      <c r="KV26" s="84"/>
      <c r="KW26" s="84"/>
      <c r="KX26" s="84"/>
      <c r="KY26" s="84"/>
      <c r="KZ26" s="84"/>
      <c r="LA26" s="84"/>
      <c r="LB26" s="84"/>
      <c r="LC26" s="84"/>
      <c r="LD26" s="84"/>
      <c r="LE26" s="84"/>
      <c r="LF26" s="84"/>
      <c r="LG26" s="84"/>
      <c r="LH26" s="84"/>
      <c r="LI26" s="84"/>
      <c r="LJ26" s="84"/>
      <c r="LK26" s="84"/>
      <c r="LL26" s="84"/>
      <c r="LM26" s="84"/>
      <c r="LN26" s="84"/>
      <c r="LO26" s="84"/>
      <c r="LP26" s="84"/>
      <c r="LQ26" s="84"/>
      <c r="LR26" s="84"/>
      <c r="LS26" s="84"/>
      <c r="LT26" s="84"/>
      <c r="LU26" s="84"/>
      <c r="LV26" s="84"/>
      <c r="LW26" s="84"/>
      <c r="LX26" s="84"/>
      <c r="LY26" s="84"/>
      <c r="LZ26" s="84"/>
      <c r="MA26" s="84"/>
      <c r="MB26" s="84"/>
      <c r="MC26" s="84"/>
      <c r="MD26" s="84"/>
      <c r="ME26" s="84"/>
      <c r="MF26" s="84"/>
      <c r="MG26" s="84"/>
      <c r="MH26" s="84"/>
      <c r="MI26" s="84"/>
      <c r="MJ26" s="84"/>
      <c r="MK26" s="84"/>
      <c r="ML26" s="84"/>
      <c r="MM26" s="84"/>
      <c r="MN26" s="84"/>
      <c r="MO26" s="84"/>
      <c r="MP26" s="84"/>
      <c r="MQ26" s="84"/>
      <c r="MR26" s="84"/>
      <c r="MS26" s="84"/>
      <c r="MT26" s="84"/>
      <c r="MU26" s="84"/>
      <c r="MV26" s="84"/>
      <c r="MW26" s="84"/>
      <c r="MX26" s="84"/>
      <c r="MY26" s="84"/>
      <c r="MZ26" s="84"/>
      <c r="NA26" s="84"/>
      <c r="NB26" s="84"/>
      <c r="NC26" s="84"/>
      <c r="ND26" s="84"/>
      <c r="NE26" s="84"/>
      <c r="NF26" s="84"/>
      <c r="NG26" s="84"/>
      <c r="NH26" s="84"/>
      <c r="NI26" s="84"/>
      <c r="NJ26" s="84"/>
      <c r="NK26" s="84"/>
      <c r="NL26" s="84"/>
      <c r="NM26" s="84"/>
      <c r="NN26" s="84"/>
      <c r="NO26" s="84"/>
      <c r="NP26" s="84"/>
      <c r="NQ26" s="84"/>
      <c r="NR26" s="84"/>
      <c r="NS26" s="84"/>
      <c r="NT26" s="84"/>
      <c r="NU26" s="84"/>
      <c r="NV26" s="84"/>
      <c r="NW26" s="84"/>
      <c r="NX26" s="84"/>
      <c r="NY26" s="84"/>
      <c r="NZ26" s="84"/>
      <c r="OA26" s="84"/>
      <c r="OB26" s="84"/>
      <c r="OC26" s="84"/>
      <c r="OD26" s="84"/>
      <c r="OE26" s="84"/>
      <c r="OF26" s="84"/>
      <c r="OG26" s="84"/>
      <c r="OH26" s="84"/>
      <c r="OI26" s="84"/>
      <c r="OJ26" s="84"/>
      <c r="OK26" s="84"/>
      <c r="OL26" s="84"/>
      <c r="OM26" s="84"/>
      <c r="ON26" s="84"/>
      <c r="OO26" s="84"/>
      <c r="OP26" s="84"/>
      <c r="OQ26" s="84"/>
      <c r="OR26" s="84"/>
      <c r="OS26" s="84"/>
      <c r="OT26" s="84"/>
      <c r="OU26" s="84"/>
      <c r="OV26" s="84"/>
      <c r="OW26" s="84"/>
      <c r="OX26" s="84"/>
      <c r="OY26" s="84"/>
      <c r="OZ26" s="84"/>
      <c r="PA26" s="84"/>
      <c r="PB26" s="84"/>
      <c r="PC26" s="84"/>
      <c r="PD26" s="84"/>
      <c r="PE26" s="84"/>
      <c r="PF26" s="84"/>
      <c r="PG26" s="84"/>
      <c r="PH26" s="84"/>
      <c r="PI26" s="84"/>
      <c r="PJ26" s="84"/>
      <c r="PK26" s="84"/>
      <c r="PL26" s="84"/>
      <c r="PM26" s="84"/>
      <c r="PN26" s="84"/>
      <c r="PO26" s="84"/>
      <c r="PP26" s="84"/>
      <c r="PQ26" s="84"/>
      <c r="PR26" s="84"/>
      <c r="PS26" s="84"/>
      <c r="PT26" s="84"/>
      <c r="PU26" s="84"/>
      <c r="PV26" s="84"/>
      <c r="PW26" s="84"/>
      <c r="PX26" s="84"/>
      <c r="PY26" s="84"/>
      <c r="PZ26" s="84"/>
      <c r="QA26" s="84"/>
      <c r="QB26" s="84"/>
      <c r="QC26" s="84"/>
      <c r="QD26" s="84"/>
      <c r="QE26" s="84"/>
      <c r="QF26" s="84"/>
      <c r="QG26" s="84"/>
      <c r="QH26" s="84"/>
      <c r="QI26" s="84"/>
      <c r="QJ26" s="84"/>
      <c r="QK26" s="84"/>
      <c r="QL26" s="84"/>
      <c r="QM26" s="84"/>
      <c r="QN26" s="84"/>
      <c r="QO26" s="84"/>
      <c r="QP26" s="84"/>
      <c r="QQ26" s="84"/>
      <c r="QR26" s="84"/>
      <c r="QS26" s="84"/>
      <c r="QT26" s="84"/>
      <c r="QU26" s="84"/>
      <c r="QV26" s="84"/>
      <c r="QW26" s="84"/>
      <c r="QX26" s="84"/>
      <c r="QY26" s="84"/>
      <c r="QZ26" s="84"/>
      <c r="RA26" s="84"/>
      <c r="RB26" s="84"/>
      <c r="RC26" s="84"/>
      <c r="RD26" s="84"/>
      <c r="RE26" s="84"/>
      <c r="RF26" s="84"/>
      <c r="RG26" s="84"/>
      <c r="RH26" s="84"/>
      <c r="RI26" s="84"/>
      <c r="RJ26" s="84"/>
      <c r="RK26" s="84"/>
      <c r="RL26" s="84"/>
      <c r="RM26" s="84"/>
      <c r="RN26" s="84"/>
      <c r="RO26" s="84"/>
      <c r="RP26" s="84"/>
      <c r="RQ26" s="84"/>
      <c r="RR26" s="84"/>
      <c r="RS26" s="84"/>
      <c r="RT26" s="84"/>
      <c r="RU26" s="84"/>
      <c r="RV26" s="84"/>
      <c r="RW26" s="84"/>
      <c r="RX26" s="84"/>
      <c r="RY26" s="84"/>
      <c r="RZ26" s="84"/>
      <c r="SA26" s="84"/>
      <c r="SB26" s="84"/>
      <c r="SC26" s="84"/>
      <c r="SD26" s="84"/>
      <c r="SE26" s="84"/>
      <c r="SF26" s="84"/>
      <c r="SG26" s="84"/>
      <c r="SH26" s="84"/>
      <c r="SI26" s="84"/>
      <c r="SJ26" s="84"/>
      <c r="SK26" s="84"/>
      <c r="SL26" s="84"/>
      <c r="SM26" s="84"/>
      <c r="SN26" s="84"/>
      <c r="SO26" s="84"/>
      <c r="SP26" s="84"/>
      <c r="SQ26" s="84"/>
      <c r="SR26" s="84"/>
      <c r="SS26" s="84"/>
      <c r="ST26" s="84"/>
      <c r="SU26" s="84"/>
      <c r="SV26" s="84"/>
      <c r="SW26" s="84"/>
      <c r="SX26" s="84"/>
      <c r="SY26" s="84"/>
      <c r="SZ26" s="84"/>
      <c r="TA26" s="84"/>
      <c r="TB26" s="84"/>
      <c r="TC26" s="84"/>
      <c r="TD26" s="84"/>
      <c r="TE26" s="84"/>
      <c r="TF26" s="84"/>
      <c r="TG26" s="84"/>
      <c r="TH26" s="84"/>
      <c r="TI26" s="84"/>
      <c r="TJ26" s="84"/>
      <c r="TK26" s="84"/>
      <c r="TL26" s="84"/>
      <c r="TM26" s="84"/>
      <c r="TN26" s="84"/>
      <c r="TO26" s="84"/>
      <c r="TP26" s="84"/>
      <c r="TQ26" s="84"/>
      <c r="TR26" s="84"/>
      <c r="TS26" s="84"/>
      <c r="TT26" s="84"/>
      <c r="TU26" s="84"/>
      <c r="TV26" s="84"/>
      <c r="TW26" s="84"/>
      <c r="TX26" s="84"/>
      <c r="TY26" s="84"/>
      <c r="TZ26" s="84"/>
      <c r="UA26" s="84"/>
      <c r="UB26" s="84"/>
      <c r="UC26" s="84"/>
      <c r="UD26" s="84"/>
      <c r="UE26" s="84"/>
      <c r="UF26" s="84"/>
      <c r="UG26" s="84"/>
      <c r="UH26" s="84"/>
      <c r="UI26" s="84"/>
      <c r="UJ26" s="84"/>
      <c r="UK26" s="84"/>
      <c r="UL26" s="84"/>
      <c r="UM26" s="84"/>
      <c r="UN26" s="84"/>
      <c r="UO26" s="84"/>
      <c r="UP26" s="84"/>
      <c r="UQ26" s="84"/>
      <c r="UR26" s="84"/>
      <c r="US26" s="84"/>
      <c r="UT26" s="84"/>
      <c r="UU26" s="84"/>
      <c r="UV26" s="84"/>
      <c r="UW26" s="84"/>
      <c r="UX26" s="84"/>
      <c r="UY26" s="84"/>
      <c r="UZ26" s="84"/>
      <c r="VA26" s="84"/>
      <c r="VB26" s="84"/>
      <c r="VC26" s="84"/>
      <c r="VD26" s="84"/>
      <c r="VE26" s="84"/>
      <c r="VF26" s="84"/>
      <c r="VG26" s="84"/>
      <c r="VH26" s="84"/>
      <c r="VI26" s="84"/>
      <c r="VJ26" s="84"/>
      <c r="VK26" s="84"/>
      <c r="VL26" s="84"/>
      <c r="VM26" s="84"/>
      <c r="VN26" s="84"/>
      <c r="VO26" s="84"/>
      <c r="VP26" s="84"/>
      <c r="VQ26" s="84"/>
      <c r="VR26" s="84"/>
      <c r="VS26" s="84"/>
      <c r="VT26" s="84"/>
      <c r="VU26" s="84"/>
      <c r="VV26" s="84"/>
      <c r="VW26" s="84"/>
      <c r="VX26" s="84"/>
      <c r="VY26" s="84"/>
      <c r="VZ26" s="84"/>
      <c r="WA26" s="84"/>
      <c r="WB26" s="84"/>
      <c r="WC26" s="84"/>
      <c r="WD26" s="84"/>
      <c r="WE26" s="84"/>
      <c r="WF26" s="84"/>
      <c r="WG26" s="84"/>
      <c r="WH26" s="84"/>
      <c r="WI26" s="84"/>
      <c r="WJ26" s="84"/>
      <c r="WK26" s="84"/>
      <c r="WL26" s="84"/>
      <c r="WM26" s="84"/>
      <c r="WN26" s="84"/>
      <c r="WO26" s="84"/>
      <c r="WP26" s="84"/>
      <c r="WQ26" s="84"/>
      <c r="WR26" s="84"/>
      <c r="WS26" s="84"/>
      <c r="WT26" s="84"/>
      <c r="WU26" s="84"/>
      <c r="WV26" s="84"/>
      <c r="WW26" s="84"/>
      <c r="WX26" s="84"/>
      <c r="WY26" s="84"/>
      <c r="WZ26" s="84"/>
      <c r="XA26" s="84"/>
      <c r="XB26" s="84"/>
      <c r="XC26" s="84"/>
      <c r="XD26" s="84"/>
      <c r="XE26" s="84"/>
      <c r="XF26" s="84"/>
      <c r="XG26" s="84"/>
      <c r="XH26" s="84"/>
      <c r="XI26" s="84"/>
      <c r="XJ26" s="84"/>
      <c r="XK26" s="84"/>
      <c r="XL26" s="84"/>
      <c r="XM26" s="84"/>
      <c r="XN26" s="84"/>
      <c r="XO26" s="84"/>
      <c r="XP26" s="84"/>
      <c r="XQ26" s="84"/>
      <c r="XR26" s="84"/>
      <c r="XS26" s="84"/>
      <c r="XT26" s="84"/>
      <c r="XU26" s="84"/>
      <c r="XV26" s="84"/>
      <c r="XW26" s="84"/>
      <c r="XX26" s="84"/>
      <c r="XY26" s="84"/>
      <c r="XZ26" s="84"/>
      <c r="YA26" s="84"/>
      <c r="YB26" s="84"/>
      <c r="YC26" s="84"/>
      <c r="YD26" s="84"/>
      <c r="YE26" s="84"/>
      <c r="YF26" s="84"/>
      <c r="YG26" s="84"/>
      <c r="YH26" s="84"/>
      <c r="YI26" s="84"/>
      <c r="YJ26" s="84"/>
      <c r="YK26" s="84"/>
      <c r="YL26" s="84"/>
      <c r="YM26" s="84"/>
      <c r="YN26" s="84"/>
      <c r="YO26" s="84"/>
      <c r="YP26" s="84"/>
      <c r="YQ26" s="84"/>
    </row>
    <row r="27" spans="1:667" s="75" customFormat="1" ht="60">
      <c r="A27" s="144">
        <v>18</v>
      </c>
      <c r="B27" s="125" t="s">
        <v>181</v>
      </c>
      <c r="C27" s="85" t="s">
        <v>11</v>
      </c>
      <c r="D27" s="120" t="s">
        <v>207</v>
      </c>
      <c r="E27" s="121" t="s">
        <v>227</v>
      </c>
      <c r="F27" s="82"/>
      <c r="G27" s="125" t="s">
        <v>144</v>
      </c>
      <c r="H27" s="125" t="s">
        <v>145</v>
      </c>
      <c r="I27" s="92" t="s">
        <v>184</v>
      </c>
      <c r="J27" s="93" t="s">
        <v>12</v>
      </c>
      <c r="K27" s="94">
        <v>1</v>
      </c>
      <c r="L27" s="130">
        <v>2318187.5</v>
      </c>
      <c r="M27" s="130">
        <v>2318187.5</v>
      </c>
      <c r="N27" s="79"/>
      <c r="O27" s="79"/>
      <c r="P27" s="79"/>
      <c r="Q27" s="122" t="s">
        <v>131</v>
      </c>
      <c r="R27" s="123"/>
      <c r="S27" s="123"/>
      <c r="T27" s="124"/>
      <c r="U27" s="84"/>
      <c r="V27" s="84"/>
      <c r="W27" s="84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  <c r="IW27" s="84"/>
      <c r="IX27" s="84"/>
      <c r="IY27" s="84"/>
      <c r="IZ27" s="84"/>
      <c r="JA27" s="84"/>
      <c r="JB27" s="84"/>
      <c r="JC27" s="84"/>
      <c r="JD27" s="84"/>
      <c r="JE27" s="84"/>
      <c r="JF27" s="84"/>
      <c r="JG27" s="84"/>
      <c r="JH27" s="84"/>
      <c r="JI27" s="84"/>
      <c r="JJ27" s="84"/>
      <c r="JK27" s="84"/>
      <c r="JL27" s="84"/>
      <c r="JM27" s="84"/>
      <c r="JN27" s="84"/>
      <c r="JO27" s="84"/>
      <c r="JP27" s="84"/>
      <c r="JQ27" s="84"/>
      <c r="JR27" s="84"/>
      <c r="JS27" s="84"/>
      <c r="JT27" s="84"/>
      <c r="JU27" s="84"/>
      <c r="JV27" s="84"/>
      <c r="JW27" s="84"/>
      <c r="JX27" s="84"/>
      <c r="JY27" s="84"/>
      <c r="JZ27" s="84"/>
      <c r="KA27" s="84"/>
      <c r="KB27" s="84"/>
      <c r="KC27" s="84"/>
      <c r="KD27" s="84"/>
      <c r="KE27" s="84"/>
      <c r="KF27" s="84"/>
      <c r="KG27" s="84"/>
      <c r="KH27" s="84"/>
      <c r="KI27" s="84"/>
      <c r="KJ27" s="84"/>
      <c r="KK27" s="84"/>
      <c r="KL27" s="84"/>
      <c r="KM27" s="84"/>
      <c r="KN27" s="84"/>
      <c r="KO27" s="84"/>
      <c r="KP27" s="84"/>
      <c r="KQ27" s="84"/>
      <c r="KR27" s="84"/>
      <c r="KS27" s="84"/>
      <c r="KT27" s="84"/>
      <c r="KU27" s="84"/>
      <c r="KV27" s="84"/>
      <c r="KW27" s="84"/>
      <c r="KX27" s="84"/>
      <c r="KY27" s="84"/>
      <c r="KZ27" s="84"/>
      <c r="LA27" s="84"/>
      <c r="LB27" s="84"/>
      <c r="LC27" s="84"/>
      <c r="LD27" s="84"/>
      <c r="LE27" s="84"/>
      <c r="LF27" s="84"/>
      <c r="LG27" s="84"/>
      <c r="LH27" s="84"/>
      <c r="LI27" s="84"/>
      <c r="LJ27" s="84"/>
      <c r="LK27" s="84"/>
      <c r="LL27" s="84"/>
      <c r="LM27" s="84"/>
      <c r="LN27" s="84"/>
      <c r="LO27" s="84"/>
      <c r="LP27" s="84"/>
      <c r="LQ27" s="84"/>
      <c r="LR27" s="84"/>
      <c r="LS27" s="84"/>
      <c r="LT27" s="84"/>
      <c r="LU27" s="84"/>
      <c r="LV27" s="84"/>
      <c r="LW27" s="84"/>
      <c r="LX27" s="84"/>
      <c r="LY27" s="84"/>
      <c r="LZ27" s="84"/>
      <c r="MA27" s="84"/>
      <c r="MB27" s="84"/>
      <c r="MC27" s="84"/>
      <c r="MD27" s="84"/>
      <c r="ME27" s="84"/>
      <c r="MF27" s="84"/>
      <c r="MG27" s="84"/>
      <c r="MH27" s="84"/>
      <c r="MI27" s="84"/>
      <c r="MJ27" s="84"/>
      <c r="MK27" s="84"/>
      <c r="ML27" s="84"/>
      <c r="MM27" s="84"/>
      <c r="MN27" s="84"/>
      <c r="MO27" s="84"/>
      <c r="MP27" s="84"/>
      <c r="MQ27" s="84"/>
      <c r="MR27" s="84"/>
      <c r="MS27" s="84"/>
      <c r="MT27" s="84"/>
      <c r="MU27" s="84"/>
      <c r="MV27" s="84"/>
      <c r="MW27" s="84"/>
      <c r="MX27" s="84"/>
      <c r="MY27" s="84"/>
      <c r="MZ27" s="84"/>
      <c r="NA27" s="84"/>
      <c r="NB27" s="84"/>
      <c r="NC27" s="84"/>
      <c r="ND27" s="84"/>
      <c r="NE27" s="84"/>
      <c r="NF27" s="84"/>
      <c r="NG27" s="84"/>
      <c r="NH27" s="84"/>
      <c r="NI27" s="84"/>
      <c r="NJ27" s="84"/>
      <c r="NK27" s="84"/>
      <c r="NL27" s="84"/>
      <c r="NM27" s="84"/>
      <c r="NN27" s="84"/>
      <c r="NO27" s="84"/>
      <c r="NP27" s="84"/>
      <c r="NQ27" s="84"/>
      <c r="NR27" s="84"/>
      <c r="NS27" s="84"/>
      <c r="NT27" s="84"/>
      <c r="NU27" s="84"/>
      <c r="NV27" s="84"/>
      <c r="NW27" s="84"/>
      <c r="NX27" s="84"/>
      <c r="NY27" s="84"/>
      <c r="NZ27" s="84"/>
      <c r="OA27" s="84"/>
      <c r="OB27" s="84"/>
      <c r="OC27" s="84"/>
      <c r="OD27" s="84"/>
      <c r="OE27" s="84"/>
      <c r="OF27" s="84"/>
      <c r="OG27" s="84"/>
      <c r="OH27" s="84"/>
      <c r="OI27" s="84"/>
      <c r="OJ27" s="84"/>
      <c r="OK27" s="84"/>
      <c r="OL27" s="84"/>
      <c r="OM27" s="84"/>
      <c r="ON27" s="84"/>
      <c r="OO27" s="84"/>
      <c r="OP27" s="84"/>
      <c r="OQ27" s="84"/>
      <c r="OR27" s="84"/>
      <c r="OS27" s="84"/>
      <c r="OT27" s="84"/>
      <c r="OU27" s="84"/>
      <c r="OV27" s="84"/>
      <c r="OW27" s="84"/>
      <c r="OX27" s="84"/>
      <c r="OY27" s="84"/>
      <c r="OZ27" s="84"/>
      <c r="PA27" s="84"/>
      <c r="PB27" s="84"/>
      <c r="PC27" s="84"/>
      <c r="PD27" s="84"/>
      <c r="PE27" s="84"/>
      <c r="PF27" s="84"/>
      <c r="PG27" s="84"/>
      <c r="PH27" s="84"/>
      <c r="PI27" s="84"/>
      <c r="PJ27" s="84"/>
      <c r="PK27" s="84"/>
      <c r="PL27" s="84"/>
      <c r="PM27" s="84"/>
      <c r="PN27" s="84"/>
      <c r="PO27" s="84"/>
      <c r="PP27" s="84"/>
      <c r="PQ27" s="84"/>
      <c r="PR27" s="84"/>
      <c r="PS27" s="84"/>
      <c r="PT27" s="84"/>
      <c r="PU27" s="84"/>
      <c r="PV27" s="84"/>
      <c r="PW27" s="84"/>
      <c r="PX27" s="84"/>
      <c r="PY27" s="84"/>
      <c r="PZ27" s="84"/>
      <c r="QA27" s="84"/>
      <c r="QB27" s="84"/>
      <c r="QC27" s="84"/>
      <c r="QD27" s="84"/>
      <c r="QE27" s="84"/>
      <c r="QF27" s="84"/>
      <c r="QG27" s="84"/>
      <c r="QH27" s="84"/>
      <c r="QI27" s="84"/>
      <c r="QJ27" s="84"/>
      <c r="QK27" s="84"/>
      <c r="QL27" s="84"/>
      <c r="QM27" s="84"/>
      <c r="QN27" s="84"/>
      <c r="QO27" s="84"/>
      <c r="QP27" s="84"/>
      <c r="QQ27" s="84"/>
      <c r="QR27" s="84"/>
      <c r="QS27" s="84"/>
      <c r="QT27" s="84"/>
      <c r="QU27" s="84"/>
      <c r="QV27" s="84"/>
      <c r="QW27" s="84"/>
      <c r="QX27" s="84"/>
      <c r="QY27" s="84"/>
      <c r="QZ27" s="84"/>
      <c r="RA27" s="84"/>
      <c r="RB27" s="84"/>
      <c r="RC27" s="84"/>
      <c r="RD27" s="84"/>
      <c r="RE27" s="84"/>
      <c r="RF27" s="84"/>
      <c r="RG27" s="84"/>
      <c r="RH27" s="84"/>
      <c r="RI27" s="84"/>
      <c r="RJ27" s="84"/>
      <c r="RK27" s="84"/>
      <c r="RL27" s="84"/>
      <c r="RM27" s="84"/>
      <c r="RN27" s="84"/>
      <c r="RO27" s="84"/>
      <c r="RP27" s="84"/>
      <c r="RQ27" s="84"/>
      <c r="RR27" s="84"/>
      <c r="RS27" s="84"/>
      <c r="RT27" s="84"/>
      <c r="RU27" s="84"/>
      <c r="RV27" s="84"/>
      <c r="RW27" s="84"/>
      <c r="RX27" s="84"/>
      <c r="RY27" s="84"/>
      <c r="RZ27" s="84"/>
      <c r="SA27" s="84"/>
      <c r="SB27" s="84"/>
      <c r="SC27" s="84"/>
      <c r="SD27" s="84"/>
      <c r="SE27" s="84"/>
      <c r="SF27" s="84"/>
      <c r="SG27" s="84"/>
      <c r="SH27" s="84"/>
      <c r="SI27" s="84"/>
      <c r="SJ27" s="84"/>
      <c r="SK27" s="84"/>
      <c r="SL27" s="84"/>
      <c r="SM27" s="84"/>
      <c r="SN27" s="84"/>
      <c r="SO27" s="84"/>
      <c r="SP27" s="84"/>
      <c r="SQ27" s="84"/>
      <c r="SR27" s="84"/>
      <c r="SS27" s="84"/>
      <c r="ST27" s="84"/>
      <c r="SU27" s="84"/>
      <c r="SV27" s="84"/>
      <c r="SW27" s="84"/>
      <c r="SX27" s="84"/>
      <c r="SY27" s="84"/>
      <c r="SZ27" s="84"/>
      <c r="TA27" s="84"/>
      <c r="TB27" s="84"/>
      <c r="TC27" s="84"/>
      <c r="TD27" s="84"/>
      <c r="TE27" s="84"/>
      <c r="TF27" s="84"/>
      <c r="TG27" s="84"/>
      <c r="TH27" s="84"/>
      <c r="TI27" s="84"/>
      <c r="TJ27" s="84"/>
      <c r="TK27" s="84"/>
      <c r="TL27" s="84"/>
      <c r="TM27" s="84"/>
      <c r="TN27" s="84"/>
      <c r="TO27" s="84"/>
      <c r="TP27" s="84"/>
      <c r="TQ27" s="84"/>
      <c r="TR27" s="84"/>
      <c r="TS27" s="84"/>
      <c r="TT27" s="84"/>
      <c r="TU27" s="84"/>
      <c r="TV27" s="84"/>
      <c r="TW27" s="84"/>
      <c r="TX27" s="84"/>
      <c r="TY27" s="84"/>
      <c r="TZ27" s="84"/>
      <c r="UA27" s="84"/>
      <c r="UB27" s="84"/>
      <c r="UC27" s="84"/>
      <c r="UD27" s="84"/>
      <c r="UE27" s="84"/>
      <c r="UF27" s="84"/>
      <c r="UG27" s="84"/>
      <c r="UH27" s="84"/>
      <c r="UI27" s="84"/>
      <c r="UJ27" s="84"/>
      <c r="UK27" s="84"/>
      <c r="UL27" s="84"/>
      <c r="UM27" s="84"/>
      <c r="UN27" s="84"/>
      <c r="UO27" s="84"/>
      <c r="UP27" s="84"/>
      <c r="UQ27" s="84"/>
      <c r="UR27" s="84"/>
      <c r="US27" s="84"/>
      <c r="UT27" s="84"/>
      <c r="UU27" s="84"/>
      <c r="UV27" s="84"/>
      <c r="UW27" s="84"/>
      <c r="UX27" s="84"/>
      <c r="UY27" s="84"/>
      <c r="UZ27" s="84"/>
      <c r="VA27" s="84"/>
      <c r="VB27" s="84"/>
      <c r="VC27" s="84"/>
      <c r="VD27" s="84"/>
      <c r="VE27" s="84"/>
      <c r="VF27" s="84"/>
      <c r="VG27" s="84"/>
      <c r="VH27" s="84"/>
      <c r="VI27" s="84"/>
      <c r="VJ27" s="84"/>
      <c r="VK27" s="84"/>
      <c r="VL27" s="84"/>
      <c r="VM27" s="84"/>
      <c r="VN27" s="84"/>
      <c r="VO27" s="84"/>
      <c r="VP27" s="84"/>
      <c r="VQ27" s="84"/>
      <c r="VR27" s="84"/>
      <c r="VS27" s="84"/>
      <c r="VT27" s="84"/>
      <c r="VU27" s="84"/>
      <c r="VV27" s="84"/>
      <c r="VW27" s="84"/>
      <c r="VX27" s="84"/>
      <c r="VY27" s="84"/>
      <c r="VZ27" s="84"/>
      <c r="WA27" s="84"/>
      <c r="WB27" s="84"/>
      <c r="WC27" s="84"/>
      <c r="WD27" s="84"/>
      <c r="WE27" s="84"/>
      <c r="WF27" s="84"/>
      <c r="WG27" s="84"/>
      <c r="WH27" s="84"/>
      <c r="WI27" s="84"/>
      <c r="WJ27" s="84"/>
      <c r="WK27" s="84"/>
      <c r="WL27" s="84"/>
      <c r="WM27" s="84"/>
      <c r="WN27" s="84"/>
      <c r="WO27" s="84"/>
      <c r="WP27" s="84"/>
      <c r="WQ27" s="84"/>
      <c r="WR27" s="84"/>
      <c r="WS27" s="84"/>
      <c r="WT27" s="84"/>
      <c r="WU27" s="84"/>
      <c r="WV27" s="84"/>
      <c r="WW27" s="84"/>
      <c r="WX27" s="84"/>
      <c r="WY27" s="84"/>
      <c r="WZ27" s="84"/>
      <c r="XA27" s="84"/>
      <c r="XB27" s="84"/>
      <c r="XC27" s="84"/>
      <c r="XD27" s="84"/>
      <c r="XE27" s="84"/>
      <c r="XF27" s="84"/>
      <c r="XG27" s="84"/>
      <c r="XH27" s="84"/>
      <c r="XI27" s="84"/>
      <c r="XJ27" s="84"/>
      <c r="XK27" s="84"/>
      <c r="XL27" s="84"/>
      <c r="XM27" s="84"/>
      <c r="XN27" s="84"/>
      <c r="XO27" s="84"/>
      <c r="XP27" s="84"/>
      <c r="XQ27" s="84"/>
      <c r="XR27" s="84"/>
      <c r="XS27" s="84"/>
      <c r="XT27" s="84"/>
      <c r="XU27" s="84"/>
      <c r="XV27" s="84"/>
      <c r="XW27" s="84"/>
      <c r="XX27" s="84"/>
      <c r="XY27" s="84"/>
      <c r="XZ27" s="84"/>
      <c r="YA27" s="84"/>
      <c r="YB27" s="84"/>
      <c r="YC27" s="84"/>
      <c r="YD27" s="84"/>
      <c r="YE27" s="84"/>
      <c r="YF27" s="84"/>
      <c r="YG27" s="84"/>
      <c r="YH27" s="84"/>
      <c r="YI27" s="84"/>
      <c r="YJ27" s="84"/>
      <c r="YK27" s="84"/>
      <c r="YL27" s="84"/>
      <c r="YM27" s="84"/>
      <c r="YN27" s="84"/>
      <c r="YO27" s="84"/>
      <c r="YP27" s="84"/>
      <c r="YQ27" s="84"/>
    </row>
    <row r="28" spans="1:667" s="75" customFormat="1" ht="90">
      <c r="A28" s="78">
        <v>19</v>
      </c>
      <c r="B28" s="125" t="s">
        <v>181</v>
      </c>
      <c r="C28" s="85" t="s">
        <v>11</v>
      </c>
      <c r="D28" s="120" t="s">
        <v>206</v>
      </c>
      <c r="E28" s="121" t="s">
        <v>226</v>
      </c>
      <c r="F28" s="82"/>
      <c r="G28" s="125" t="s">
        <v>187</v>
      </c>
      <c r="H28" s="125" t="s">
        <v>188</v>
      </c>
      <c r="I28" s="92" t="s">
        <v>184</v>
      </c>
      <c r="J28" s="93" t="s">
        <v>12</v>
      </c>
      <c r="K28" s="94">
        <v>1</v>
      </c>
      <c r="L28" s="130">
        <v>94355.36</v>
      </c>
      <c r="M28" s="130">
        <v>94355.36</v>
      </c>
      <c r="N28" s="79"/>
      <c r="O28" s="79"/>
      <c r="P28" s="79"/>
      <c r="Q28" s="122" t="s">
        <v>131</v>
      </c>
      <c r="R28" s="123"/>
      <c r="S28" s="123"/>
      <c r="T28" s="124"/>
      <c r="U28" s="84"/>
      <c r="V28" s="84"/>
      <c r="W28" s="84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  <c r="IW28" s="84"/>
      <c r="IX28" s="84"/>
      <c r="IY28" s="84"/>
      <c r="IZ28" s="84"/>
      <c r="JA28" s="84"/>
      <c r="JB28" s="84"/>
      <c r="JC28" s="84"/>
      <c r="JD28" s="84"/>
      <c r="JE28" s="84"/>
      <c r="JF28" s="84"/>
      <c r="JG28" s="84"/>
      <c r="JH28" s="84"/>
      <c r="JI28" s="84"/>
      <c r="JJ28" s="84"/>
      <c r="JK28" s="84"/>
      <c r="JL28" s="84"/>
      <c r="JM28" s="84"/>
      <c r="JN28" s="84"/>
      <c r="JO28" s="84"/>
      <c r="JP28" s="84"/>
      <c r="JQ28" s="84"/>
      <c r="JR28" s="84"/>
      <c r="JS28" s="84"/>
      <c r="JT28" s="84"/>
      <c r="JU28" s="84"/>
      <c r="JV28" s="84"/>
      <c r="JW28" s="84"/>
      <c r="JX28" s="84"/>
      <c r="JY28" s="84"/>
      <c r="JZ28" s="84"/>
      <c r="KA28" s="84"/>
      <c r="KB28" s="84"/>
      <c r="KC28" s="84"/>
      <c r="KD28" s="84"/>
      <c r="KE28" s="84"/>
      <c r="KF28" s="84"/>
      <c r="KG28" s="84"/>
      <c r="KH28" s="84"/>
      <c r="KI28" s="84"/>
      <c r="KJ28" s="84"/>
      <c r="KK28" s="84"/>
      <c r="KL28" s="84"/>
      <c r="KM28" s="84"/>
      <c r="KN28" s="84"/>
      <c r="KO28" s="84"/>
      <c r="KP28" s="84"/>
      <c r="KQ28" s="84"/>
      <c r="KR28" s="84"/>
      <c r="KS28" s="84"/>
      <c r="KT28" s="84"/>
      <c r="KU28" s="84"/>
      <c r="KV28" s="84"/>
      <c r="KW28" s="84"/>
      <c r="KX28" s="84"/>
      <c r="KY28" s="84"/>
      <c r="KZ28" s="84"/>
      <c r="LA28" s="84"/>
      <c r="LB28" s="84"/>
      <c r="LC28" s="84"/>
      <c r="LD28" s="84"/>
      <c r="LE28" s="84"/>
      <c r="LF28" s="84"/>
      <c r="LG28" s="84"/>
      <c r="LH28" s="84"/>
      <c r="LI28" s="84"/>
      <c r="LJ28" s="84"/>
      <c r="LK28" s="84"/>
      <c r="LL28" s="84"/>
      <c r="LM28" s="84"/>
      <c r="LN28" s="84"/>
      <c r="LO28" s="84"/>
      <c r="LP28" s="84"/>
      <c r="LQ28" s="84"/>
      <c r="LR28" s="84"/>
      <c r="LS28" s="84"/>
      <c r="LT28" s="84"/>
      <c r="LU28" s="84"/>
      <c r="LV28" s="84"/>
      <c r="LW28" s="84"/>
      <c r="LX28" s="84"/>
      <c r="LY28" s="84"/>
      <c r="LZ28" s="84"/>
      <c r="MA28" s="84"/>
      <c r="MB28" s="84"/>
      <c r="MC28" s="84"/>
      <c r="MD28" s="84"/>
      <c r="ME28" s="84"/>
      <c r="MF28" s="84"/>
      <c r="MG28" s="84"/>
      <c r="MH28" s="84"/>
      <c r="MI28" s="84"/>
      <c r="MJ28" s="84"/>
      <c r="MK28" s="84"/>
      <c r="ML28" s="84"/>
      <c r="MM28" s="84"/>
      <c r="MN28" s="84"/>
      <c r="MO28" s="84"/>
      <c r="MP28" s="84"/>
      <c r="MQ28" s="84"/>
      <c r="MR28" s="84"/>
      <c r="MS28" s="84"/>
      <c r="MT28" s="84"/>
      <c r="MU28" s="84"/>
      <c r="MV28" s="84"/>
      <c r="MW28" s="84"/>
      <c r="MX28" s="84"/>
      <c r="MY28" s="84"/>
      <c r="MZ28" s="84"/>
      <c r="NA28" s="84"/>
      <c r="NB28" s="84"/>
      <c r="NC28" s="84"/>
      <c r="ND28" s="84"/>
      <c r="NE28" s="84"/>
      <c r="NF28" s="84"/>
      <c r="NG28" s="84"/>
      <c r="NH28" s="84"/>
      <c r="NI28" s="84"/>
      <c r="NJ28" s="84"/>
      <c r="NK28" s="84"/>
      <c r="NL28" s="84"/>
      <c r="NM28" s="84"/>
      <c r="NN28" s="84"/>
      <c r="NO28" s="84"/>
      <c r="NP28" s="84"/>
      <c r="NQ28" s="84"/>
      <c r="NR28" s="84"/>
      <c r="NS28" s="84"/>
      <c r="NT28" s="84"/>
      <c r="NU28" s="84"/>
      <c r="NV28" s="84"/>
      <c r="NW28" s="84"/>
      <c r="NX28" s="84"/>
      <c r="NY28" s="84"/>
      <c r="NZ28" s="84"/>
      <c r="OA28" s="84"/>
      <c r="OB28" s="84"/>
      <c r="OC28" s="84"/>
      <c r="OD28" s="84"/>
      <c r="OE28" s="84"/>
      <c r="OF28" s="84"/>
      <c r="OG28" s="84"/>
      <c r="OH28" s="84"/>
      <c r="OI28" s="84"/>
      <c r="OJ28" s="84"/>
      <c r="OK28" s="84"/>
      <c r="OL28" s="84"/>
      <c r="OM28" s="84"/>
      <c r="ON28" s="84"/>
      <c r="OO28" s="84"/>
      <c r="OP28" s="84"/>
      <c r="OQ28" s="84"/>
      <c r="OR28" s="84"/>
      <c r="OS28" s="84"/>
      <c r="OT28" s="84"/>
      <c r="OU28" s="84"/>
      <c r="OV28" s="84"/>
      <c r="OW28" s="84"/>
      <c r="OX28" s="84"/>
      <c r="OY28" s="84"/>
      <c r="OZ28" s="84"/>
      <c r="PA28" s="84"/>
      <c r="PB28" s="84"/>
      <c r="PC28" s="84"/>
      <c r="PD28" s="84"/>
      <c r="PE28" s="84"/>
      <c r="PF28" s="84"/>
      <c r="PG28" s="84"/>
      <c r="PH28" s="84"/>
      <c r="PI28" s="84"/>
      <c r="PJ28" s="84"/>
      <c r="PK28" s="84"/>
      <c r="PL28" s="84"/>
      <c r="PM28" s="84"/>
      <c r="PN28" s="84"/>
      <c r="PO28" s="84"/>
      <c r="PP28" s="84"/>
      <c r="PQ28" s="84"/>
      <c r="PR28" s="84"/>
      <c r="PS28" s="84"/>
      <c r="PT28" s="84"/>
      <c r="PU28" s="84"/>
      <c r="PV28" s="84"/>
      <c r="PW28" s="84"/>
      <c r="PX28" s="84"/>
      <c r="PY28" s="84"/>
      <c r="PZ28" s="84"/>
      <c r="QA28" s="84"/>
      <c r="QB28" s="84"/>
      <c r="QC28" s="84"/>
      <c r="QD28" s="84"/>
      <c r="QE28" s="84"/>
      <c r="QF28" s="84"/>
      <c r="QG28" s="84"/>
      <c r="QH28" s="84"/>
      <c r="QI28" s="84"/>
      <c r="QJ28" s="84"/>
      <c r="QK28" s="84"/>
      <c r="QL28" s="84"/>
      <c r="QM28" s="84"/>
      <c r="QN28" s="84"/>
      <c r="QO28" s="84"/>
      <c r="QP28" s="84"/>
      <c r="QQ28" s="84"/>
      <c r="QR28" s="84"/>
      <c r="QS28" s="84"/>
      <c r="QT28" s="84"/>
      <c r="QU28" s="84"/>
      <c r="QV28" s="84"/>
      <c r="QW28" s="84"/>
      <c r="QX28" s="84"/>
      <c r="QY28" s="84"/>
      <c r="QZ28" s="84"/>
      <c r="RA28" s="84"/>
      <c r="RB28" s="84"/>
      <c r="RC28" s="84"/>
      <c r="RD28" s="84"/>
      <c r="RE28" s="84"/>
      <c r="RF28" s="84"/>
      <c r="RG28" s="84"/>
      <c r="RH28" s="84"/>
      <c r="RI28" s="84"/>
      <c r="RJ28" s="84"/>
      <c r="RK28" s="84"/>
      <c r="RL28" s="84"/>
      <c r="RM28" s="84"/>
      <c r="RN28" s="84"/>
      <c r="RO28" s="84"/>
      <c r="RP28" s="84"/>
      <c r="RQ28" s="84"/>
      <c r="RR28" s="84"/>
      <c r="RS28" s="84"/>
      <c r="RT28" s="84"/>
      <c r="RU28" s="84"/>
      <c r="RV28" s="84"/>
      <c r="RW28" s="84"/>
      <c r="RX28" s="84"/>
      <c r="RY28" s="84"/>
      <c r="RZ28" s="84"/>
      <c r="SA28" s="84"/>
      <c r="SB28" s="84"/>
      <c r="SC28" s="84"/>
      <c r="SD28" s="84"/>
      <c r="SE28" s="84"/>
      <c r="SF28" s="84"/>
      <c r="SG28" s="84"/>
      <c r="SH28" s="84"/>
      <c r="SI28" s="84"/>
      <c r="SJ28" s="84"/>
      <c r="SK28" s="84"/>
      <c r="SL28" s="84"/>
      <c r="SM28" s="84"/>
      <c r="SN28" s="84"/>
      <c r="SO28" s="84"/>
      <c r="SP28" s="84"/>
      <c r="SQ28" s="84"/>
      <c r="SR28" s="84"/>
      <c r="SS28" s="84"/>
      <c r="ST28" s="84"/>
      <c r="SU28" s="84"/>
      <c r="SV28" s="84"/>
      <c r="SW28" s="84"/>
      <c r="SX28" s="84"/>
      <c r="SY28" s="84"/>
      <c r="SZ28" s="84"/>
      <c r="TA28" s="84"/>
      <c r="TB28" s="84"/>
      <c r="TC28" s="84"/>
      <c r="TD28" s="84"/>
      <c r="TE28" s="84"/>
      <c r="TF28" s="84"/>
      <c r="TG28" s="84"/>
      <c r="TH28" s="84"/>
      <c r="TI28" s="84"/>
      <c r="TJ28" s="84"/>
      <c r="TK28" s="84"/>
      <c r="TL28" s="84"/>
      <c r="TM28" s="84"/>
      <c r="TN28" s="84"/>
      <c r="TO28" s="84"/>
      <c r="TP28" s="84"/>
      <c r="TQ28" s="84"/>
      <c r="TR28" s="84"/>
      <c r="TS28" s="84"/>
      <c r="TT28" s="84"/>
      <c r="TU28" s="84"/>
      <c r="TV28" s="84"/>
      <c r="TW28" s="84"/>
      <c r="TX28" s="84"/>
      <c r="TY28" s="84"/>
      <c r="TZ28" s="84"/>
      <c r="UA28" s="84"/>
      <c r="UB28" s="84"/>
      <c r="UC28" s="84"/>
      <c r="UD28" s="84"/>
      <c r="UE28" s="84"/>
      <c r="UF28" s="84"/>
      <c r="UG28" s="84"/>
      <c r="UH28" s="84"/>
      <c r="UI28" s="84"/>
      <c r="UJ28" s="84"/>
      <c r="UK28" s="84"/>
      <c r="UL28" s="84"/>
      <c r="UM28" s="84"/>
      <c r="UN28" s="84"/>
      <c r="UO28" s="84"/>
      <c r="UP28" s="84"/>
      <c r="UQ28" s="84"/>
      <c r="UR28" s="84"/>
      <c r="US28" s="84"/>
      <c r="UT28" s="84"/>
      <c r="UU28" s="84"/>
      <c r="UV28" s="84"/>
      <c r="UW28" s="84"/>
      <c r="UX28" s="84"/>
      <c r="UY28" s="84"/>
      <c r="UZ28" s="84"/>
      <c r="VA28" s="84"/>
      <c r="VB28" s="84"/>
      <c r="VC28" s="84"/>
      <c r="VD28" s="84"/>
      <c r="VE28" s="84"/>
      <c r="VF28" s="84"/>
      <c r="VG28" s="84"/>
      <c r="VH28" s="84"/>
      <c r="VI28" s="84"/>
      <c r="VJ28" s="84"/>
      <c r="VK28" s="84"/>
      <c r="VL28" s="84"/>
      <c r="VM28" s="84"/>
      <c r="VN28" s="84"/>
      <c r="VO28" s="84"/>
      <c r="VP28" s="84"/>
      <c r="VQ28" s="84"/>
      <c r="VR28" s="84"/>
      <c r="VS28" s="84"/>
      <c r="VT28" s="84"/>
      <c r="VU28" s="84"/>
      <c r="VV28" s="84"/>
      <c r="VW28" s="84"/>
      <c r="VX28" s="84"/>
      <c r="VY28" s="84"/>
      <c r="VZ28" s="84"/>
      <c r="WA28" s="84"/>
      <c r="WB28" s="84"/>
      <c r="WC28" s="84"/>
      <c r="WD28" s="84"/>
      <c r="WE28" s="84"/>
      <c r="WF28" s="84"/>
      <c r="WG28" s="84"/>
      <c r="WH28" s="84"/>
      <c r="WI28" s="84"/>
      <c r="WJ28" s="84"/>
      <c r="WK28" s="84"/>
      <c r="WL28" s="84"/>
      <c r="WM28" s="84"/>
      <c r="WN28" s="84"/>
      <c r="WO28" s="84"/>
      <c r="WP28" s="84"/>
      <c r="WQ28" s="84"/>
      <c r="WR28" s="84"/>
      <c r="WS28" s="84"/>
      <c r="WT28" s="84"/>
      <c r="WU28" s="84"/>
      <c r="WV28" s="84"/>
      <c r="WW28" s="84"/>
      <c r="WX28" s="84"/>
      <c r="WY28" s="84"/>
      <c r="WZ28" s="84"/>
      <c r="XA28" s="84"/>
      <c r="XB28" s="84"/>
      <c r="XC28" s="84"/>
      <c r="XD28" s="84"/>
      <c r="XE28" s="84"/>
      <c r="XF28" s="84"/>
      <c r="XG28" s="84"/>
      <c r="XH28" s="84"/>
      <c r="XI28" s="84"/>
      <c r="XJ28" s="84"/>
      <c r="XK28" s="84"/>
      <c r="XL28" s="84"/>
      <c r="XM28" s="84"/>
      <c r="XN28" s="84"/>
      <c r="XO28" s="84"/>
      <c r="XP28" s="84"/>
      <c r="XQ28" s="84"/>
      <c r="XR28" s="84"/>
      <c r="XS28" s="84"/>
      <c r="XT28" s="84"/>
      <c r="XU28" s="84"/>
      <c r="XV28" s="84"/>
      <c r="XW28" s="84"/>
      <c r="XX28" s="84"/>
      <c r="XY28" s="84"/>
      <c r="XZ28" s="84"/>
      <c r="YA28" s="84"/>
      <c r="YB28" s="84"/>
      <c r="YC28" s="84"/>
      <c r="YD28" s="84"/>
      <c r="YE28" s="84"/>
      <c r="YF28" s="84"/>
      <c r="YG28" s="84"/>
      <c r="YH28" s="84"/>
      <c r="YI28" s="84"/>
      <c r="YJ28" s="84"/>
      <c r="YK28" s="84"/>
      <c r="YL28" s="84"/>
      <c r="YM28" s="84"/>
      <c r="YN28" s="84"/>
      <c r="YO28" s="84"/>
      <c r="YP28" s="84"/>
      <c r="YQ28" s="84"/>
    </row>
    <row r="29" spans="1:667" s="75" customFormat="1" ht="60">
      <c r="A29" s="144">
        <v>20</v>
      </c>
      <c r="B29" s="125" t="s">
        <v>181</v>
      </c>
      <c r="C29" s="85" t="s">
        <v>11</v>
      </c>
      <c r="D29" s="120" t="s">
        <v>413</v>
      </c>
      <c r="E29" s="121" t="s">
        <v>414</v>
      </c>
      <c r="F29" s="82"/>
      <c r="G29" s="82" t="s">
        <v>261</v>
      </c>
      <c r="H29" s="125" t="s">
        <v>262</v>
      </c>
      <c r="I29" s="92" t="s">
        <v>137</v>
      </c>
      <c r="J29" s="93" t="s">
        <v>12</v>
      </c>
      <c r="K29" s="133">
        <v>1</v>
      </c>
      <c r="L29" s="130">
        <v>24423107.140000001</v>
      </c>
      <c r="M29" s="130">
        <v>24423107.140000001</v>
      </c>
      <c r="N29" s="79"/>
      <c r="O29" s="79"/>
      <c r="P29" s="79"/>
      <c r="Q29" s="122" t="s">
        <v>131</v>
      </c>
      <c r="R29" s="123"/>
      <c r="S29" s="123"/>
      <c r="T29" s="124"/>
      <c r="U29" s="84"/>
      <c r="V29" s="84"/>
      <c r="W29" s="84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  <c r="IW29" s="84"/>
      <c r="IX29" s="84"/>
      <c r="IY29" s="84"/>
      <c r="IZ29" s="84"/>
      <c r="JA29" s="84"/>
      <c r="JB29" s="84"/>
      <c r="JC29" s="84"/>
      <c r="JD29" s="84"/>
      <c r="JE29" s="84"/>
      <c r="JF29" s="84"/>
      <c r="JG29" s="84"/>
      <c r="JH29" s="84"/>
      <c r="JI29" s="84"/>
      <c r="JJ29" s="84"/>
      <c r="JK29" s="84"/>
      <c r="JL29" s="84"/>
      <c r="JM29" s="84"/>
      <c r="JN29" s="84"/>
      <c r="JO29" s="84"/>
      <c r="JP29" s="84"/>
      <c r="JQ29" s="84"/>
      <c r="JR29" s="84"/>
      <c r="JS29" s="84"/>
      <c r="JT29" s="84"/>
      <c r="JU29" s="84"/>
      <c r="JV29" s="84"/>
      <c r="JW29" s="84"/>
      <c r="JX29" s="84"/>
      <c r="JY29" s="84"/>
      <c r="JZ29" s="84"/>
      <c r="KA29" s="84"/>
      <c r="KB29" s="84"/>
      <c r="KC29" s="84"/>
      <c r="KD29" s="84"/>
      <c r="KE29" s="84"/>
      <c r="KF29" s="84"/>
      <c r="KG29" s="84"/>
      <c r="KH29" s="84"/>
      <c r="KI29" s="84"/>
      <c r="KJ29" s="84"/>
      <c r="KK29" s="84"/>
      <c r="KL29" s="84"/>
      <c r="KM29" s="84"/>
      <c r="KN29" s="84"/>
      <c r="KO29" s="84"/>
      <c r="KP29" s="84"/>
      <c r="KQ29" s="84"/>
      <c r="KR29" s="84"/>
      <c r="KS29" s="84"/>
      <c r="KT29" s="84"/>
      <c r="KU29" s="84"/>
      <c r="KV29" s="84"/>
      <c r="KW29" s="84"/>
      <c r="KX29" s="84"/>
      <c r="KY29" s="84"/>
      <c r="KZ29" s="84"/>
      <c r="LA29" s="84"/>
      <c r="LB29" s="84"/>
      <c r="LC29" s="84"/>
      <c r="LD29" s="84"/>
      <c r="LE29" s="84"/>
      <c r="LF29" s="84"/>
      <c r="LG29" s="84"/>
      <c r="LH29" s="84"/>
      <c r="LI29" s="84"/>
      <c r="LJ29" s="84"/>
      <c r="LK29" s="84"/>
      <c r="LL29" s="84"/>
      <c r="LM29" s="84"/>
      <c r="LN29" s="84"/>
      <c r="LO29" s="84"/>
      <c r="LP29" s="84"/>
      <c r="LQ29" s="84"/>
      <c r="LR29" s="84"/>
      <c r="LS29" s="84"/>
      <c r="LT29" s="84"/>
      <c r="LU29" s="84"/>
      <c r="LV29" s="84"/>
      <c r="LW29" s="84"/>
      <c r="LX29" s="84"/>
      <c r="LY29" s="84"/>
      <c r="LZ29" s="84"/>
      <c r="MA29" s="84"/>
      <c r="MB29" s="84"/>
      <c r="MC29" s="84"/>
      <c r="MD29" s="84"/>
      <c r="ME29" s="84"/>
      <c r="MF29" s="84"/>
      <c r="MG29" s="84"/>
      <c r="MH29" s="84"/>
      <c r="MI29" s="84"/>
      <c r="MJ29" s="84"/>
      <c r="MK29" s="84"/>
      <c r="ML29" s="84"/>
      <c r="MM29" s="84"/>
      <c r="MN29" s="84"/>
      <c r="MO29" s="84"/>
      <c r="MP29" s="84"/>
      <c r="MQ29" s="84"/>
      <c r="MR29" s="84"/>
      <c r="MS29" s="84"/>
      <c r="MT29" s="84"/>
      <c r="MU29" s="84"/>
      <c r="MV29" s="84"/>
      <c r="MW29" s="84"/>
      <c r="MX29" s="84"/>
      <c r="MY29" s="84"/>
      <c r="MZ29" s="84"/>
      <c r="NA29" s="84"/>
      <c r="NB29" s="84"/>
      <c r="NC29" s="84"/>
      <c r="ND29" s="84"/>
      <c r="NE29" s="84"/>
      <c r="NF29" s="84"/>
      <c r="NG29" s="84"/>
      <c r="NH29" s="84"/>
      <c r="NI29" s="84"/>
      <c r="NJ29" s="84"/>
      <c r="NK29" s="84"/>
      <c r="NL29" s="84"/>
      <c r="NM29" s="84"/>
      <c r="NN29" s="84"/>
      <c r="NO29" s="84"/>
      <c r="NP29" s="84"/>
      <c r="NQ29" s="84"/>
      <c r="NR29" s="84"/>
      <c r="NS29" s="84"/>
      <c r="NT29" s="84"/>
      <c r="NU29" s="84"/>
      <c r="NV29" s="84"/>
      <c r="NW29" s="84"/>
      <c r="NX29" s="84"/>
      <c r="NY29" s="84"/>
      <c r="NZ29" s="84"/>
      <c r="OA29" s="84"/>
      <c r="OB29" s="84"/>
      <c r="OC29" s="84"/>
      <c r="OD29" s="84"/>
      <c r="OE29" s="84"/>
      <c r="OF29" s="84"/>
      <c r="OG29" s="84"/>
      <c r="OH29" s="84"/>
      <c r="OI29" s="84"/>
      <c r="OJ29" s="84"/>
      <c r="OK29" s="84"/>
      <c r="OL29" s="84"/>
      <c r="OM29" s="84"/>
      <c r="ON29" s="84"/>
      <c r="OO29" s="84"/>
      <c r="OP29" s="84"/>
      <c r="OQ29" s="84"/>
      <c r="OR29" s="84"/>
      <c r="OS29" s="84"/>
      <c r="OT29" s="84"/>
      <c r="OU29" s="84"/>
      <c r="OV29" s="84"/>
      <c r="OW29" s="84"/>
      <c r="OX29" s="84"/>
      <c r="OY29" s="84"/>
      <c r="OZ29" s="84"/>
      <c r="PA29" s="84"/>
      <c r="PB29" s="84"/>
      <c r="PC29" s="84"/>
      <c r="PD29" s="84"/>
      <c r="PE29" s="84"/>
      <c r="PF29" s="84"/>
      <c r="PG29" s="84"/>
      <c r="PH29" s="84"/>
      <c r="PI29" s="84"/>
      <c r="PJ29" s="84"/>
      <c r="PK29" s="84"/>
      <c r="PL29" s="84"/>
      <c r="PM29" s="84"/>
      <c r="PN29" s="84"/>
      <c r="PO29" s="84"/>
      <c r="PP29" s="84"/>
      <c r="PQ29" s="84"/>
      <c r="PR29" s="84"/>
      <c r="PS29" s="84"/>
      <c r="PT29" s="84"/>
      <c r="PU29" s="84"/>
      <c r="PV29" s="84"/>
      <c r="PW29" s="84"/>
      <c r="PX29" s="84"/>
      <c r="PY29" s="84"/>
      <c r="PZ29" s="84"/>
      <c r="QA29" s="84"/>
      <c r="QB29" s="84"/>
      <c r="QC29" s="84"/>
      <c r="QD29" s="84"/>
      <c r="QE29" s="84"/>
      <c r="QF29" s="84"/>
      <c r="QG29" s="84"/>
      <c r="QH29" s="84"/>
      <c r="QI29" s="84"/>
      <c r="QJ29" s="84"/>
      <c r="QK29" s="84"/>
      <c r="QL29" s="84"/>
      <c r="QM29" s="84"/>
      <c r="QN29" s="84"/>
      <c r="QO29" s="84"/>
      <c r="QP29" s="84"/>
      <c r="QQ29" s="84"/>
      <c r="QR29" s="84"/>
      <c r="QS29" s="84"/>
      <c r="QT29" s="84"/>
      <c r="QU29" s="84"/>
      <c r="QV29" s="84"/>
      <c r="QW29" s="84"/>
      <c r="QX29" s="84"/>
      <c r="QY29" s="84"/>
      <c r="QZ29" s="84"/>
      <c r="RA29" s="84"/>
      <c r="RB29" s="84"/>
      <c r="RC29" s="84"/>
      <c r="RD29" s="84"/>
      <c r="RE29" s="84"/>
      <c r="RF29" s="84"/>
      <c r="RG29" s="84"/>
      <c r="RH29" s="84"/>
      <c r="RI29" s="84"/>
      <c r="RJ29" s="84"/>
      <c r="RK29" s="84"/>
      <c r="RL29" s="84"/>
      <c r="RM29" s="84"/>
      <c r="RN29" s="84"/>
      <c r="RO29" s="84"/>
      <c r="RP29" s="84"/>
      <c r="RQ29" s="84"/>
      <c r="RR29" s="84"/>
      <c r="RS29" s="84"/>
      <c r="RT29" s="84"/>
      <c r="RU29" s="84"/>
      <c r="RV29" s="84"/>
      <c r="RW29" s="84"/>
      <c r="RX29" s="84"/>
      <c r="RY29" s="84"/>
      <c r="RZ29" s="84"/>
      <c r="SA29" s="84"/>
      <c r="SB29" s="84"/>
      <c r="SC29" s="84"/>
      <c r="SD29" s="84"/>
      <c r="SE29" s="84"/>
      <c r="SF29" s="84"/>
      <c r="SG29" s="84"/>
      <c r="SH29" s="84"/>
      <c r="SI29" s="84"/>
      <c r="SJ29" s="84"/>
      <c r="SK29" s="84"/>
      <c r="SL29" s="84"/>
      <c r="SM29" s="84"/>
      <c r="SN29" s="84"/>
      <c r="SO29" s="84"/>
      <c r="SP29" s="84"/>
      <c r="SQ29" s="84"/>
      <c r="SR29" s="84"/>
      <c r="SS29" s="84"/>
      <c r="ST29" s="84"/>
      <c r="SU29" s="84"/>
      <c r="SV29" s="84"/>
      <c r="SW29" s="84"/>
      <c r="SX29" s="84"/>
      <c r="SY29" s="84"/>
      <c r="SZ29" s="84"/>
      <c r="TA29" s="84"/>
      <c r="TB29" s="84"/>
      <c r="TC29" s="84"/>
      <c r="TD29" s="84"/>
      <c r="TE29" s="84"/>
      <c r="TF29" s="84"/>
      <c r="TG29" s="84"/>
      <c r="TH29" s="84"/>
      <c r="TI29" s="84"/>
      <c r="TJ29" s="84"/>
      <c r="TK29" s="84"/>
      <c r="TL29" s="84"/>
      <c r="TM29" s="84"/>
      <c r="TN29" s="84"/>
      <c r="TO29" s="84"/>
      <c r="TP29" s="84"/>
      <c r="TQ29" s="84"/>
      <c r="TR29" s="84"/>
      <c r="TS29" s="84"/>
      <c r="TT29" s="84"/>
      <c r="TU29" s="84"/>
      <c r="TV29" s="84"/>
      <c r="TW29" s="84"/>
      <c r="TX29" s="84"/>
      <c r="TY29" s="84"/>
      <c r="TZ29" s="84"/>
      <c r="UA29" s="84"/>
      <c r="UB29" s="84"/>
      <c r="UC29" s="84"/>
      <c r="UD29" s="84"/>
      <c r="UE29" s="84"/>
      <c r="UF29" s="84"/>
      <c r="UG29" s="84"/>
      <c r="UH29" s="84"/>
      <c r="UI29" s="84"/>
      <c r="UJ29" s="84"/>
      <c r="UK29" s="84"/>
      <c r="UL29" s="84"/>
      <c r="UM29" s="84"/>
      <c r="UN29" s="84"/>
      <c r="UO29" s="84"/>
      <c r="UP29" s="84"/>
      <c r="UQ29" s="84"/>
      <c r="UR29" s="84"/>
      <c r="US29" s="84"/>
      <c r="UT29" s="84"/>
      <c r="UU29" s="84"/>
      <c r="UV29" s="84"/>
      <c r="UW29" s="84"/>
      <c r="UX29" s="84"/>
      <c r="UY29" s="84"/>
      <c r="UZ29" s="84"/>
      <c r="VA29" s="84"/>
      <c r="VB29" s="84"/>
      <c r="VC29" s="84"/>
      <c r="VD29" s="84"/>
      <c r="VE29" s="84"/>
      <c r="VF29" s="84"/>
      <c r="VG29" s="84"/>
      <c r="VH29" s="84"/>
      <c r="VI29" s="84"/>
      <c r="VJ29" s="84"/>
      <c r="VK29" s="84"/>
      <c r="VL29" s="84"/>
      <c r="VM29" s="84"/>
      <c r="VN29" s="84"/>
      <c r="VO29" s="84"/>
      <c r="VP29" s="84"/>
      <c r="VQ29" s="84"/>
      <c r="VR29" s="84"/>
      <c r="VS29" s="84"/>
      <c r="VT29" s="84"/>
      <c r="VU29" s="84"/>
      <c r="VV29" s="84"/>
      <c r="VW29" s="84"/>
      <c r="VX29" s="84"/>
      <c r="VY29" s="84"/>
      <c r="VZ29" s="84"/>
      <c r="WA29" s="84"/>
      <c r="WB29" s="84"/>
      <c r="WC29" s="84"/>
      <c r="WD29" s="84"/>
      <c r="WE29" s="84"/>
      <c r="WF29" s="84"/>
      <c r="WG29" s="84"/>
      <c r="WH29" s="84"/>
      <c r="WI29" s="84"/>
      <c r="WJ29" s="84"/>
      <c r="WK29" s="84"/>
      <c r="WL29" s="84"/>
      <c r="WM29" s="84"/>
      <c r="WN29" s="84"/>
      <c r="WO29" s="84"/>
      <c r="WP29" s="84"/>
      <c r="WQ29" s="84"/>
      <c r="WR29" s="84"/>
      <c r="WS29" s="84"/>
      <c r="WT29" s="84"/>
      <c r="WU29" s="84"/>
      <c r="WV29" s="84"/>
      <c r="WW29" s="84"/>
      <c r="WX29" s="84"/>
      <c r="WY29" s="84"/>
      <c r="WZ29" s="84"/>
      <c r="XA29" s="84"/>
      <c r="XB29" s="84"/>
      <c r="XC29" s="84"/>
      <c r="XD29" s="84"/>
      <c r="XE29" s="84"/>
      <c r="XF29" s="84"/>
      <c r="XG29" s="84"/>
      <c r="XH29" s="84"/>
      <c r="XI29" s="84"/>
      <c r="XJ29" s="84"/>
      <c r="XK29" s="84"/>
      <c r="XL29" s="84"/>
      <c r="XM29" s="84"/>
      <c r="XN29" s="84"/>
      <c r="XO29" s="84"/>
      <c r="XP29" s="84"/>
      <c r="XQ29" s="84"/>
      <c r="XR29" s="84"/>
      <c r="XS29" s="84"/>
      <c r="XT29" s="84"/>
      <c r="XU29" s="84"/>
      <c r="XV29" s="84"/>
      <c r="XW29" s="84"/>
      <c r="XX29" s="84"/>
      <c r="XY29" s="84"/>
      <c r="XZ29" s="84"/>
      <c r="YA29" s="84"/>
      <c r="YB29" s="84"/>
      <c r="YC29" s="84"/>
      <c r="YD29" s="84"/>
      <c r="YE29" s="84"/>
      <c r="YF29" s="84"/>
      <c r="YG29" s="84"/>
      <c r="YH29" s="84"/>
      <c r="YI29" s="84"/>
      <c r="YJ29" s="84"/>
      <c r="YK29" s="84"/>
      <c r="YL29" s="84"/>
      <c r="YM29" s="84"/>
      <c r="YN29" s="84"/>
      <c r="YO29" s="84"/>
      <c r="YP29" s="84"/>
      <c r="YQ29" s="84"/>
    </row>
    <row r="30" spans="1:667" s="75" customFormat="1" ht="45">
      <c r="A30" s="78">
        <v>21</v>
      </c>
      <c r="B30" s="125" t="s">
        <v>181</v>
      </c>
      <c r="C30" s="85" t="s">
        <v>17</v>
      </c>
      <c r="D30" s="120" t="s">
        <v>295</v>
      </c>
      <c r="E30" s="121" t="s">
        <v>294</v>
      </c>
      <c r="F30" s="82"/>
      <c r="G30" s="125" t="s">
        <v>263</v>
      </c>
      <c r="H30" s="125" t="s">
        <v>296</v>
      </c>
      <c r="I30" s="92" t="s">
        <v>184</v>
      </c>
      <c r="J30" s="93" t="s">
        <v>18</v>
      </c>
      <c r="K30" s="94">
        <v>200</v>
      </c>
      <c r="L30" s="130">
        <v>160.71</v>
      </c>
      <c r="M30" s="131">
        <v>32142</v>
      </c>
      <c r="N30" s="79"/>
      <c r="O30" s="79"/>
      <c r="P30" s="79"/>
      <c r="Q30" s="122" t="s">
        <v>131</v>
      </c>
      <c r="R30" s="123"/>
      <c r="S30" s="123"/>
      <c r="T30" s="124"/>
      <c r="U30" s="84"/>
      <c r="V30" s="84"/>
      <c r="W30" s="84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  <c r="IW30" s="84"/>
      <c r="IX30" s="84"/>
      <c r="IY30" s="84"/>
      <c r="IZ30" s="84"/>
      <c r="JA30" s="84"/>
      <c r="JB30" s="84"/>
      <c r="JC30" s="84"/>
      <c r="JD30" s="84"/>
      <c r="JE30" s="84"/>
      <c r="JF30" s="84"/>
      <c r="JG30" s="84"/>
      <c r="JH30" s="84"/>
      <c r="JI30" s="84"/>
      <c r="JJ30" s="84"/>
      <c r="JK30" s="84"/>
      <c r="JL30" s="84"/>
      <c r="JM30" s="84"/>
      <c r="JN30" s="84"/>
      <c r="JO30" s="84"/>
      <c r="JP30" s="84"/>
      <c r="JQ30" s="84"/>
      <c r="JR30" s="84"/>
      <c r="JS30" s="84"/>
      <c r="JT30" s="84"/>
      <c r="JU30" s="84"/>
      <c r="JV30" s="84"/>
      <c r="JW30" s="84"/>
      <c r="JX30" s="84"/>
      <c r="JY30" s="84"/>
      <c r="JZ30" s="84"/>
      <c r="KA30" s="84"/>
      <c r="KB30" s="84"/>
      <c r="KC30" s="84"/>
      <c r="KD30" s="84"/>
      <c r="KE30" s="84"/>
      <c r="KF30" s="84"/>
      <c r="KG30" s="84"/>
      <c r="KH30" s="84"/>
      <c r="KI30" s="84"/>
      <c r="KJ30" s="84"/>
      <c r="KK30" s="84"/>
      <c r="KL30" s="84"/>
      <c r="KM30" s="84"/>
      <c r="KN30" s="84"/>
      <c r="KO30" s="84"/>
      <c r="KP30" s="84"/>
      <c r="KQ30" s="84"/>
      <c r="KR30" s="84"/>
      <c r="KS30" s="84"/>
      <c r="KT30" s="84"/>
      <c r="KU30" s="84"/>
      <c r="KV30" s="84"/>
      <c r="KW30" s="84"/>
      <c r="KX30" s="84"/>
      <c r="KY30" s="84"/>
      <c r="KZ30" s="84"/>
      <c r="LA30" s="84"/>
      <c r="LB30" s="84"/>
      <c r="LC30" s="84"/>
      <c r="LD30" s="84"/>
      <c r="LE30" s="84"/>
      <c r="LF30" s="84"/>
      <c r="LG30" s="84"/>
      <c r="LH30" s="84"/>
      <c r="LI30" s="84"/>
      <c r="LJ30" s="84"/>
      <c r="LK30" s="84"/>
      <c r="LL30" s="84"/>
      <c r="LM30" s="84"/>
      <c r="LN30" s="84"/>
      <c r="LO30" s="84"/>
      <c r="LP30" s="84"/>
      <c r="LQ30" s="84"/>
      <c r="LR30" s="84"/>
      <c r="LS30" s="84"/>
      <c r="LT30" s="84"/>
      <c r="LU30" s="84"/>
      <c r="LV30" s="84"/>
      <c r="LW30" s="84"/>
      <c r="LX30" s="84"/>
      <c r="LY30" s="84"/>
      <c r="LZ30" s="84"/>
      <c r="MA30" s="84"/>
      <c r="MB30" s="84"/>
      <c r="MC30" s="84"/>
      <c r="MD30" s="84"/>
      <c r="ME30" s="84"/>
      <c r="MF30" s="84"/>
      <c r="MG30" s="84"/>
      <c r="MH30" s="84"/>
      <c r="MI30" s="84"/>
      <c r="MJ30" s="84"/>
      <c r="MK30" s="84"/>
      <c r="ML30" s="84"/>
      <c r="MM30" s="84"/>
      <c r="MN30" s="84"/>
      <c r="MO30" s="84"/>
      <c r="MP30" s="84"/>
      <c r="MQ30" s="84"/>
      <c r="MR30" s="84"/>
      <c r="MS30" s="84"/>
      <c r="MT30" s="84"/>
      <c r="MU30" s="84"/>
      <c r="MV30" s="84"/>
      <c r="MW30" s="84"/>
      <c r="MX30" s="84"/>
      <c r="MY30" s="84"/>
      <c r="MZ30" s="84"/>
      <c r="NA30" s="84"/>
      <c r="NB30" s="84"/>
      <c r="NC30" s="84"/>
      <c r="ND30" s="84"/>
      <c r="NE30" s="84"/>
      <c r="NF30" s="84"/>
      <c r="NG30" s="84"/>
      <c r="NH30" s="84"/>
      <c r="NI30" s="84"/>
      <c r="NJ30" s="84"/>
      <c r="NK30" s="84"/>
      <c r="NL30" s="84"/>
      <c r="NM30" s="84"/>
      <c r="NN30" s="84"/>
      <c r="NO30" s="84"/>
      <c r="NP30" s="84"/>
      <c r="NQ30" s="84"/>
      <c r="NR30" s="84"/>
      <c r="NS30" s="84"/>
      <c r="NT30" s="84"/>
      <c r="NU30" s="84"/>
      <c r="NV30" s="84"/>
      <c r="NW30" s="84"/>
      <c r="NX30" s="84"/>
      <c r="NY30" s="84"/>
      <c r="NZ30" s="84"/>
      <c r="OA30" s="84"/>
      <c r="OB30" s="84"/>
      <c r="OC30" s="84"/>
      <c r="OD30" s="84"/>
      <c r="OE30" s="84"/>
      <c r="OF30" s="84"/>
      <c r="OG30" s="84"/>
      <c r="OH30" s="84"/>
      <c r="OI30" s="84"/>
      <c r="OJ30" s="84"/>
      <c r="OK30" s="84"/>
      <c r="OL30" s="84"/>
      <c r="OM30" s="84"/>
      <c r="ON30" s="84"/>
      <c r="OO30" s="84"/>
      <c r="OP30" s="84"/>
      <c r="OQ30" s="84"/>
      <c r="OR30" s="84"/>
      <c r="OS30" s="84"/>
      <c r="OT30" s="84"/>
      <c r="OU30" s="84"/>
      <c r="OV30" s="84"/>
      <c r="OW30" s="84"/>
      <c r="OX30" s="84"/>
      <c r="OY30" s="84"/>
      <c r="OZ30" s="84"/>
      <c r="PA30" s="84"/>
      <c r="PB30" s="84"/>
      <c r="PC30" s="84"/>
      <c r="PD30" s="84"/>
      <c r="PE30" s="84"/>
      <c r="PF30" s="84"/>
      <c r="PG30" s="84"/>
      <c r="PH30" s="84"/>
      <c r="PI30" s="84"/>
      <c r="PJ30" s="84"/>
      <c r="PK30" s="84"/>
      <c r="PL30" s="84"/>
      <c r="PM30" s="84"/>
      <c r="PN30" s="84"/>
      <c r="PO30" s="84"/>
      <c r="PP30" s="84"/>
      <c r="PQ30" s="84"/>
      <c r="PR30" s="84"/>
      <c r="PS30" s="84"/>
      <c r="PT30" s="84"/>
      <c r="PU30" s="84"/>
      <c r="PV30" s="84"/>
      <c r="PW30" s="84"/>
      <c r="PX30" s="84"/>
      <c r="PY30" s="84"/>
      <c r="PZ30" s="84"/>
      <c r="QA30" s="84"/>
      <c r="QB30" s="84"/>
      <c r="QC30" s="84"/>
      <c r="QD30" s="84"/>
      <c r="QE30" s="84"/>
      <c r="QF30" s="84"/>
      <c r="QG30" s="84"/>
      <c r="QH30" s="84"/>
      <c r="QI30" s="84"/>
      <c r="QJ30" s="84"/>
      <c r="QK30" s="84"/>
      <c r="QL30" s="84"/>
      <c r="QM30" s="84"/>
      <c r="QN30" s="84"/>
      <c r="QO30" s="84"/>
      <c r="QP30" s="84"/>
      <c r="QQ30" s="84"/>
      <c r="QR30" s="84"/>
      <c r="QS30" s="84"/>
      <c r="QT30" s="84"/>
      <c r="QU30" s="84"/>
      <c r="QV30" s="84"/>
      <c r="QW30" s="84"/>
      <c r="QX30" s="84"/>
      <c r="QY30" s="84"/>
      <c r="QZ30" s="84"/>
      <c r="RA30" s="84"/>
      <c r="RB30" s="84"/>
      <c r="RC30" s="84"/>
      <c r="RD30" s="84"/>
      <c r="RE30" s="84"/>
      <c r="RF30" s="84"/>
      <c r="RG30" s="84"/>
      <c r="RH30" s="84"/>
      <c r="RI30" s="84"/>
      <c r="RJ30" s="84"/>
      <c r="RK30" s="84"/>
      <c r="RL30" s="84"/>
      <c r="RM30" s="84"/>
      <c r="RN30" s="84"/>
      <c r="RO30" s="84"/>
      <c r="RP30" s="84"/>
      <c r="RQ30" s="84"/>
      <c r="RR30" s="84"/>
      <c r="RS30" s="84"/>
      <c r="RT30" s="84"/>
      <c r="RU30" s="84"/>
      <c r="RV30" s="84"/>
      <c r="RW30" s="84"/>
      <c r="RX30" s="84"/>
      <c r="RY30" s="84"/>
      <c r="RZ30" s="84"/>
      <c r="SA30" s="84"/>
      <c r="SB30" s="84"/>
      <c r="SC30" s="84"/>
      <c r="SD30" s="84"/>
      <c r="SE30" s="84"/>
      <c r="SF30" s="84"/>
      <c r="SG30" s="84"/>
      <c r="SH30" s="84"/>
      <c r="SI30" s="84"/>
      <c r="SJ30" s="84"/>
      <c r="SK30" s="84"/>
      <c r="SL30" s="84"/>
      <c r="SM30" s="84"/>
      <c r="SN30" s="84"/>
      <c r="SO30" s="84"/>
      <c r="SP30" s="84"/>
      <c r="SQ30" s="84"/>
      <c r="SR30" s="84"/>
      <c r="SS30" s="84"/>
      <c r="ST30" s="84"/>
      <c r="SU30" s="84"/>
      <c r="SV30" s="84"/>
      <c r="SW30" s="84"/>
      <c r="SX30" s="84"/>
      <c r="SY30" s="84"/>
      <c r="SZ30" s="84"/>
      <c r="TA30" s="84"/>
      <c r="TB30" s="84"/>
      <c r="TC30" s="84"/>
      <c r="TD30" s="84"/>
      <c r="TE30" s="84"/>
      <c r="TF30" s="84"/>
      <c r="TG30" s="84"/>
      <c r="TH30" s="84"/>
      <c r="TI30" s="84"/>
      <c r="TJ30" s="84"/>
      <c r="TK30" s="84"/>
      <c r="TL30" s="84"/>
      <c r="TM30" s="84"/>
      <c r="TN30" s="84"/>
      <c r="TO30" s="84"/>
      <c r="TP30" s="84"/>
      <c r="TQ30" s="84"/>
      <c r="TR30" s="84"/>
      <c r="TS30" s="84"/>
      <c r="TT30" s="84"/>
      <c r="TU30" s="84"/>
      <c r="TV30" s="84"/>
      <c r="TW30" s="84"/>
      <c r="TX30" s="84"/>
      <c r="TY30" s="84"/>
      <c r="TZ30" s="84"/>
      <c r="UA30" s="84"/>
      <c r="UB30" s="84"/>
      <c r="UC30" s="84"/>
      <c r="UD30" s="84"/>
      <c r="UE30" s="84"/>
      <c r="UF30" s="84"/>
      <c r="UG30" s="84"/>
      <c r="UH30" s="84"/>
      <c r="UI30" s="84"/>
      <c r="UJ30" s="84"/>
      <c r="UK30" s="84"/>
      <c r="UL30" s="84"/>
      <c r="UM30" s="84"/>
      <c r="UN30" s="84"/>
      <c r="UO30" s="84"/>
      <c r="UP30" s="84"/>
      <c r="UQ30" s="84"/>
      <c r="UR30" s="84"/>
      <c r="US30" s="84"/>
      <c r="UT30" s="84"/>
      <c r="UU30" s="84"/>
      <c r="UV30" s="84"/>
      <c r="UW30" s="84"/>
      <c r="UX30" s="84"/>
      <c r="UY30" s="84"/>
      <c r="UZ30" s="84"/>
      <c r="VA30" s="84"/>
      <c r="VB30" s="84"/>
      <c r="VC30" s="84"/>
      <c r="VD30" s="84"/>
      <c r="VE30" s="84"/>
      <c r="VF30" s="84"/>
      <c r="VG30" s="84"/>
      <c r="VH30" s="84"/>
      <c r="VI30" s="84"/>
      <c r="VJ30" s="84"/>
      <c r="VK30" s="84"/>
      <c r="VL30" s="84"/>
      <c r="VM30" s="84"/>
      <c r="VN30" s="84"/>
      <c r="VO30" s="84"/>
      <c r="VP30" s="84"/>
      <c r="VQ30" s="84"/>
      <c r="VR30" s="84"/>
      <c r="VS30" s="84"/>
      <c r="VT30" s="84"/>
      <c r="VU30" s="84"/>
      <c r="VV30" s="84"/>
      <c r="VW30" s="84"/>
      <c r="VX30" s="84"/>
      <c r="VY30" s="84"/>
      <c r="VZ30" s="84"/>
      <c r="WA30" s="84"/>
      <c r="WB30" s="84"/>
      <c r="WC30" s="84"/>
      <c r="WD30" s="84"/>
      <c r="WE30" s="84"/>
      <c r="WF30" s="84"/>
      <c r="WG30" s="84"/>
      <c r="WH30" s="84"/>
      <c r="WI30" s="84"/>
      <c r="WJ30" s="84"/>
      <c r="WK30" s="84"/>
      <c r="WL30" s="84"/>
      <c r="WM30" s="84"/>
      <c r="WN30" s="84"/>
      <c r="WO30" s="84"/>
      <c r="WP30" s="84"/>
      <c r="WQ30" s="84"/>
      <c r="WR30" s="84"/>
      <c r="WS30" s="84"/>
      <c r="WT30" s="84"/>
      <c r="WU30" s="84"/>
      <c r="WV30" s="84"/>
      <c r="WW30" s="84"/>
      <c r="WX30" s="84"/>
      <c r="WY30" s="84"/>
      <c r="WZ30" s="84"/>
      <c r="XA30" s="84"/>
      <c r="XB30" s="84"/>
      <c r="XC30" s="84"/>
      <c r="XD30" s="84"/>
      <c r="XE30" s="84"/>
      <c r="XF30" s="84"/>
      <c r="XG30" s="84"/>
      <c r="XH30" s="84"/>
      <c r="XI30" s="84"/>
      <c r="XJ30" s="84"/>
      <c r="XK30" s="84"/>
      <c r="XL30" s="84"/>
      <c r="XM30" s="84"/>
      <c r="XN30" s="84"/>
      <c r="XO30" s="84"/>
      <c r="XP30" s="84"/>
      <c r="XQ30" s="84"/>
      <c r="XR30" s="84"/>
      <c r="XS30" s="84"/>
      <c r="XT30" s="84"/>
      <c r="XU30" s="84"/>
      <c r="XV30" s="84"/>
      <c r="XW30" s="84"/>
      <c r="XX30" s="84"/>
      <c r="XY30" s="84"/>
      <c r="XZ30" s="84"/>
      <c r="YA30" s="84"/>
      <c r="YB30" s="84"/>
      <c r="YC30" s="84"/>
      <c r="YD30" s="84"/>
      <c r="YE30" s="84"/>
      <c r="YF30" s="84"/>
      <c r="YG30" s="84"/>
      <c r="YH30" s="84"/>
      <c r="YI30" s="84"/>
      <c r="YJ30" s="84"/>
      <c r="YK30" s="84"/>
      <c r="YL30" s="84"/>
      <c r="YM30" s="84"/>
      <c r="YN30" s="84"/>
      <c r="YO30" s="84"/>
      <c r="YP30" s="84"/>
      <c r="YQ30" s="84"/>
    </row>
    <row r="31" spans="1:667" s="75" customFormat="1" ht="45">
      <c r="A31" s="144">
        <v>22</v>
      </c>
      <c r="B31" s="125" t="s">
        <v>181</v>
      </c>
      <c r="C31" s="85" t="s">
        <v>17</v>
      </c>
      <c r="D31" s="120" t="s">
        <v>297</v>
      </c>
      <c r="E31" s="121" t="s">
        <v>298</v>
      </c>
      <c r="F31" s="82"/>
      <c r="G31" s="128" t="s">
        <v>264</v>
      </c>
      <c r="H31" s="125" t="s">
        <v>299</v>
      </c>
      <c r="I31" s="92" t="s">
        <v>184</v>
      </c>
      <c r="J31" s="93" t="s">
        <v>18</v>
      </c>
      <c r="K31" s="94">
        <v>100</v>
      </c>
      <c r="L31" s="130">
        <v>89.28</v>
      </c>
      <c r="M31" s="131">
        <v>8928</v>
      </c>
      <c r="N31" s="79"/>
      <c r="O31" s="79"/>
      <c r="P31" s="79"/>
      <c r="Q31" s="122" t="s">
        <v>131</v>
      </c>
      <c r="R31" s="123"/>
      <c r="S31" s="123"/>
      <c r="T31" s="124"/>
      <c r="U31" s="84"/>
      <c r="V31" s="84"/>
      <c r="W31" s="84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  <c r="IV31" s="84"/>
      <c r="IW31" s="84"/>
      <c r="IX31" s="84"/>
      <c r="IY31" s="84"/>
      <c r="IZ31" s="84"/>
      <c r="JA31" s="84"/>
      <c r="JB31" s="84"/>
      <c r="JC31" s="84"/>
      <c r="JD31" s="84"/>
      <c r="JE31" s="84"/>
      <c r="JF31" s="84"/>
      <c r="JG31" s="84"/>
      <c r="JH31" s="84"/>
      <c r="JI31" s="84"/>
      <c r="JJ31" s="84"/>
      <c r="JK31" s="84"/>
      <c r="JL31" s="84"/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4"/>
      <c r="KF31" s="84"/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4"/>
      <c r="KZ31" s="84"/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4"/>
      <c r="LT31" s="84"/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4"/>
      <c r="MN31" s="84"/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4"/>
      <c r="NH31" s="84"/>
      <c r="NI31" s="84"/>
      <c r="NJ31" s="84"/>
      <c r="NK31" s="84"/>
      <c r="NL31" s="84"/>
      <c r="NM31" s="84"/>
      <c r="NN31" s="84"/>
      <c r="NO31" s="84"/>
      <c r="NP31" s="84"/>
      <c r="NQ31" s="84"/>
      <c r="NR31" s="84"/>
      <c r="NS31" s="84"/>
      <c r="NT31" s="84"/>
      <c r="NU31" s="84"/>
      <c r="NV31" s="84"/>
      <c r="NW31" s="84"/>
      <c r="NX31" s="84"/>
      <c r="NY31" s="84"/>
      <c r="NZ31" s="84"/>
      <c r="OA31" s="84"/>
      <c r="OB31" s="84"/>
      <c r="OC31" s="84"/>
      <c r="OD31" s="84"/>
      <c r="OE31" s="84"/>
      <c r="OF31" s="84"/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4"/>
      <c r="OZ31" s="84"/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4"/>
      <c r="PT31" s="84"/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4"/>
      <c r="QN31" s="84"/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4"/>
      <c r="RH31" s="84"/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4"/>
      <c r="SB31" s="84"/>
      <c r="SC31" s="84"/>
      <c r="SD31" s="84"/>
      <c r="SE31" s="84"/>
      <c r="SF31" s="84"/>
      <c r="SG31" s="84"/>
      <c r="SH31" s="84"/>
      <c r="SI31" s="84"/>
      <c r="SJ31" s="84"/>
      <c r="SK31" s="84"/>
      <c r="SL31" s="84"/>
      <c r="SM31" s="84"/>
      <c r="SN31" s="84"/>
      <c r="SO31" s="84"/>
      <c r="SP31" s="84"/>
      <c r="SQ31" s="84"/>
      <c r="SR31" s="84"/>
      <c r="SS31" s="84"/>
      <c r="ST31" s="84"/>
      <c r="SU31" s="84"/>
      <c r="SV31" s="84"/>
      <c r="SW31" s="84"/>
      <c r="SX31" s="84"/>
      <c r="SY31" s="84"/>
      <c r="SZ31" s="84"/>
      <c r="TA31" s="84"/>
      <c r="TB31" s="84"/>
      <c r="TC31" s="84"/>
      <c r="TD31" s="84"/>
      <c r="TE31" s="84"/>
      <c r="TF31" s="84"/>
      <c r="TG31" s="84"/>
      <c r="TH31" s="84"/>
      <c r="TI31" s="84"/>
      <c r="TJ31" s="84"/>
      <c r="TK31" s="84"/>
      <c r="TL31" s="84"/>
      <c r="TM31" s="84"/>
      <c r="TN31" s="84"/>
      <c r="TO31" s="84"/>
      <c r="TP31" s="84"/>
      <c r="TQ31" s="84"/>
      <c r="TR31" s="84"/>
      <c r="TS31" s="84"/>
      <c r="TT31" s="84"/>
      <c r="TU31" s="84"/>
      <c r="TV31" s="84"/>
      <c r="TW31" s="84"/>
      <c r="TX31" s="84"/>
      <c r="TY31" s="84"/>
      <c r="TZ31" s="84"/>
      <c r="UA31" s="84"/>
      <c r="UB31" s="84"/>
      <c r="UC31" s="84"/>
      <c r="UD31" s="84"/>
      <c r="UE31" s="84"/>
      <c r="UF31" s="84"/>
      <c r="UG31" s="84"/>
      <c r="UH31" s="84"/>
      <c r="UI31" s="84"/>
      <c r="UJ31" s="84"/>
      <c r="UK31" s="84"/>
      <c r="UL31" s="84"/>
      <c r="UM31" s="84"/>
      <c r="UN31" s="84"/>
      <c r="UO31" s="84"/>
      <c r="UP31" s="84"/>
      <c r="UQ31" s="84"/>
      <c r="UR31" s="84"/>
      <c r="US31" s="84"/>
      <c r="UT31" s="84"/>
      <c r="UU31" s="84"/>
      <c r="UV31" s="84"/>
      <c r="UW31" s="84"/>
      <c r="UX31" s="84"/>
      <c r="UY31" s="84"/>
      <c r="UZ31" s="84"/>
      <c r="VA31" s="84"/>
      <c r="VB31" s="84"/>
      <c r="VC31" s="84"/>
      <c r="VD31" s="84"/>
      <c r="VE31" s="84"/>
      <c r="VF31" s="84"/>
      <c r="VG31" s="84"/>
      <c r="VH31" s="84"/>
      <c r="VI31" s="84"/>
      <c r="VJ31" s="84"/>
      <c r="VK31" s="84"/>
      <c r="VL31" s="84"/>
      <c r="VM31" s="84"/>
      <c r="VN31" s="84"/>
      <c r="VO31" s="84"/>
      <c r="VP31" s="84"/>
      <c r="VQ31" s="84"/>
      <c r="VR31" s="84"/>
      <c r="VS31" s="84"/>
      <c r="VT31" s="84"/>
      <c r="VU31" s="84"/>
      <c r="VV31" s="84"/>
      <c r="VW31" s="84"/>
      <c r="VX31" s="84"/>
      <c r="VY31" s="84"/>
      <c r="VZ31" s="84"/>
      <c r="WA31" s="84"/>
      <c r="WB31" s="84"/>
      <c r="WC31" s="84"/>
      <c r="WD31" s="84"/>
      <c r="WE31" s="84"/>
      <c r="WF31" s="84"/>
      <c r="WG31" s="84"/>
      <c r="WH31" s="84"/>
      <c r="WI31" s="84"/>
      <c r="WJ31" s="84"/>
      <c r="WK31" s="84"/>
      <c r="WL31" s="84"/>
      <c r="WM31" s="84"/>
      <c r="WN31" s="84"/>
      <c r="WO31" s="84"/>
      <c r="WP31" s="84"/>
      <c r="WQ31" s="84"/>
      <c r="WR31" s="84"/>
      <c r="WS31" s="84"/>
      <c r="WT31" s="84"/>
      <c r="WU31" s="84"/>
      <c r="WV31" s="84"/>
      <c r="WW31" s="84"/>
      <c r="WX31" s="84"/>
      <c r="WY31" s="84"/>
      <c r="WZ31" s="84"/>
      <c r="XA31" s="84"/>
      <c r="XB31" s="84"/>
      <c r="XC31" s="84"/>
      <c r="XD31" s="84"/>
      <c r="XE31" s="84"/>
      <c r="XF31" s="84"/>
      <c r="XG31" s="84"/>
      <c r="XH31" s="84"/>
      <c r="XI31" s="84"/>
      <c r="XJ31" s="84"/>
      <c r="XK31" s="84"/>
      <c r="XL31" s="84"/>
      <c r="XM31" s="84"/>
      <c r="XN31" s="84"/>
      <c r="XO31" s="84"/>
      <c r="XP31" s="84"/>
      <c r="XQ31" s="84"/>
      <c r="XR31" s="84"/>
      <c r="XS31" s="84"/>
      <c r="XT31" s="84"/>
      <c r="XU31" s="84"/>
      <c r="XV31" s="84"/>
      <c r="XW31" s="84"/>
      <c r="XX31" s="84"/>
      <c r="XY31" s="84"/>
      <c r="XZ31" s="84"/>
      <c r="YA31" s="84"/>
      <c r="YB31" s="84"/>
      <c r="YC31" s="84"/>
      <c r="YD31" s="84"/>
      <c r="YE31" s="84"/>
      <c r="YF31" s="84"/>
      <c r="YG31" s="84"/>
      <c r="YH31" s="84"/>
      <c r="YI31" s="84"/>
      <c r="YJ31" s="84"/>
      <c r="YK31" s="84"/>
      <c r="YL31" s="84"/>
      <c r="YM31" s="84"/>
      <c r="YN31" s="84"/>
      <c r="YO31" s="84"/>
      <c r="YP31" s="84"/>
      <c r="YQ31" s="84"/>
    </row>
    <row r="32" spans="1:667" s="75" customFormat="1" ht="60">
      <c r="A32" s="78">
        <v>23</v>
      </c>
      <c r="B32" s="125" t="s">
        <v>181</v>
      </c>
      <c r="C32" s="85" t="s">
        <v>17</v>
      </c>
      <c r="D32" s="120" t="s">
        <v>300</v>
      </c>
      <c r="E32" s="121" t="s">
        <v>301</v>
      </c>
      <c r="F32" s="82"/>
      <c r="G32" s="125" t="s">
        <v>265</v>
      </c>
      <c r="H32" s="138" t="s">
        <v>302</v>
      </c>
      <c r="I32" s="92" t="s">
        <v>184</v>
      </c>
      <c r="J32" s="93" t="s">
        <v>18</v>
      </c>
      <c r="K32" s="94">
        <v>800</v>
      </c>
      <c r="L32" s="130">
        <v>35.71</v>
      </c>
      <c r="M32" s="131">
        <v>28568</v>
      </c>
      <c r="N32" s="79"/>
      <c r="O32" s="79"/>
      <c r="P32" s="79"/>
      <c r="Q32" s="122" t="s">
        <v>131</v>
      </c>
      <c r="R32" s="123"/>
      <c r="S32" s="123"/>
      <c r="T32" s="124"/>
      <c r="U32" s="84"/>
      <c r="V32" s="84"/>
      <c r="W32" s="84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IV32" s="84"/>
      <c r="IW32" s="84"/>
      <c r="IX32" s="84"/>
      <c r="IY32" s="84"/>
      <c r="IZ32" s="84"/>
      <c r="JA32" s="84"/>
      <c r="JB32" s="84"/>
      <c r="JC32" s="84"/>
      <c r="JD32" s="84"/>
      <c r="JE32" s="84"/>
      <c r="JF32" s="84"/>
      <c r="JG32" s="84"/>
      <c r="JH32" s="84"/>
      <c r="JI32" s="84"/>
      <c r="JJ32" s="84"/>
      <c r="JK32" s="84"/>
      <c r="JL32" s="84"/>
      <c r="JM32" s="84"/>
      <c r="JN32" s="84"/>
      <c r="JO32" s="84"/>
      <c r="JP32" s="84"/>
      <c r="JQ32" s="84"/>
      <c r="JR32" s="84"/>
      <c r="JS32" s="84"/>
      <c r="JT32" s="84"/>
      <c r="JU32" s="84"/>
      <c r="JV32" s="84"/>
      <c r="JW32" s="84"/>
      <c r="JX32" s="84"/>
      <c r="JY32" s="84"/>
      <c r="JZ32" s="84"/>
      <c r="KA32" s="84"/>
      <c r="KB32" s="84"/>
      <c r="KC32" s="84"/>
      <c r="KD32" s="84"/>
      <c r="KE32" s="84"/>
      <c r="KF32" s="84"/>
      <c r="KG32" s="84"/>
      <c r="KH32" s="84"/>
      <c r="KI32" s="84"/>
      <c r="KJ32" s="84"/>
      <c r="KK32" s="84"/>
      <c r="KL32" s="84"/>
      <c r="KM32" s="84"/>
      <c r="KN32" s="84"/>
      <c r="KO32" s="84"/>
      <c r="KP32" s="84"/>
      <c r="KQ32" s="84"/>
      <c r="KR32" s="84"/>
      <c r="KS32" s="84"/>
      <c r="KT32" s="84"/>
      <c r="KU32" s="84"/>
      <c r="KV32" s="84"/>
      <c r="KW32" s="84"/>
      <c r="KX32" s="84"/>
      <c r="KY32" s="84"/>
      <c r="KZ32" s="84"/>
      <c r="LA32" s="84"/>
      <c r="LB32" s="84"/>
      <c r="LC32" s="84"/>
      <c r="LD32" s="84"/>
      <c r="LE32" s="84"/>
      <c r="LF32" s="84"/>
      <c r="LG32" s="84"/>
      <c r="LH32" s="84"/>
      <c r="LI32" s="84"/>
      <c r="LJ32" s="84"/>
      <c r="LK32" s="84"/>
      <c r="LL32" s="84"/>
      <c r="LM32" s="84"/>
      <c r="LN32" s="84"/>
      <c r="LO32" s="84"/>
      <c r="LP32" s="84"/>
      <c r="LQ32" s="84"/>
      <c r="LR32" s="84"/>
      <c r="LS32" s="84"/>
      <c r="LT32" s="84"/>
      <c r="LU32" s="84"/>
      <c r="LV32" s="84"/>
      <c r="LW32" s="84"/>
      <c r="LX32" s="84"/>
      <c r="LY32" s="84"/>
      <c r="LZ32" s="84"/>
      <c r="MA32" s="84"/>
      <c r="MB32" s="84"/>
      <c r="MC32" s="84"/>
      <c r="MD32" s="84"/>
      <c r="ME32" s="84"/>
      <c r="MF32" s="84"/>
      <c r="MG32" s="84"/>
      <c r="MH32" s="84"/>
      <c r="MI32" s="84"/>
      <c r="MJ32" s="84"/>
      <c r="MK32" s="84"/>
      <c r="ML32" s="84"/>
      <c r="MM32" s="84"/>
      <c r="MN32" s="84"/>
      <c r="MO32" s="84"/>
      <c r="MP32" s="84"/>
      <c r="MQ32" s="84"/>
      <c r="MR32" s="84"/>
      <c r="MS32" s="84"/>
      <c r="MT32" s="84"/>
      <c r="MU32" s="84"/>
      <c r="MV32" s="84"/>
      <c r="MW32" s="84"/>
      <c r="MX32" s="84"/>
      <c r="MY32" s="84"/>
      <c r="MZ32" s="84"/>
      <c r="NA32" s="84"/>
      <c r="NB32" s="84"/>
      <c r="NC32" s="84"/>
      <c r="ND32" s="84"/>
      <c r="NE32" s="84"/>
      <c r="NF32" s="84"/>
      <c r="NG32" s="84"/>
      <c r="NH32" s="84"/>
      <c r="NI32" s="84"/>
      <c r="NJ32" s="84"/>
      <c r="NK32" s="84"/>
      <c r="NL32" s="84"/>
      <c r="NM32" s="84"/>
      <c r="NN32" s="84"/>
      <c r="NO32" s="84"/>
      <c r="NP32" s="84"/>
      <c r="NQ32" s="84"/>
      <c r="NR32" s="84"/>
      <c r="NS32" s="84"/>
      <c r="NT32" s="84"/>
      <c r="NU32" s="84"/>
      <c r="NV32" s="84"/>
      <c r="NW32" s="84"/>
      <c r="NX32" s="84"/>
      <c r="NY32" s="84"/>
      <c r="NZ32" s="84"/>
      <c r="OA32" s="84"/>
      <c r="OB32" s="84"/>
      <c r="OC32" s="84"/>
      <c r="OD32" s="84"/>
      <c r="OE32" s="84"/>
      <c r="OF32" s="84"/>
      <c r="OG32" s="84"/>
      <c r="OH32" s="84"/>
      <c r="OI32" s="84"/>
      <c r="OJ32" s="84"/>
      <c r="OK32" s="84"/>
      <c r="OL32" s="84"/>
      <c r="OM32" s="84"/>
      <c r="ON32" s="84"/>
      <c r="OO32" s="84"/>
      <c r="OP32" s="84"/>
      <c r="OQ32" s="84"/>
      <c r="OR32" s="84"/>
      <c r="OS32" s="84"/>
      <c r="OT32" s="84"/>
      <c r="OU32" s="84"/>
      <c r="OV32" s="84"/>
      <c r="OW32" s="84"/>
      <c r="OX32" s="84"/>
      <c r="OY32" s="84"/>
      <c r="OZ32" s="84"/>
      <c r="PA32" s="84"/>
      <c r="PB32" s="84"/>
      <c r="PC32" s="84"/>
      <c r="PD32" s="84"/>
      <c r="PE32" s="84"/>
      <c r="PF32" s="84"/>
      <c r="PG32" s="84"/>
      <c r="PH32" s="84"/>
      <c r="PI32" s="84"/>
      <c r="PJ32" s="84"/>
      <c r="PK32" s="84"/>
      <c r="PL32" s="84"/>
      <c r="PM32" s="84"/>
      <c r="PN32" s="84"/>
      <c r="PO32" s="84"/>
      <c r="PP32" s="84"/>
      <c r="PQ32" s="84"/>
      <c r="PR32" s="84"/>
      <c r="PS32" s="84"/>
      <c r="PT32" s="84"/>
      <c r="PU32" s="84"/>
      <c r="PV32" s="84"/>
      <c r="PW32" s="84"/>
      <c r="PX32" s="84"/>
      <c r="PY32" s="84"/>
      <c r="PZ32" s="84"/>
      <c r="QA32" s="84"/>
      <c r="QB32" s="84"/>
      <c r="QC32" s="84"/>
      <c r="QD32" s="84"/>
      <c r="QE32" s="84"/>
      <c r="QF32" s="84"/>
      <c r="QG32" s="84"/>
      <c r="QH32" s="84"/>
      <c r="QI32" s="84"/>
      <c r="QJ32" s="84"/>
      <c r="QK32" s="84"/>
      <c r="QL32" s="84"/>
      <c r="QM32" s="84"/>
      <c r="QN32" s="84"/>
      <c r="QO32" s="84"/>
      <c r="QP32" s="84"/>
      <c r="QQ32" s="84"/>
      <c r="QR32" s="84"/>
      <c r="QS32" s="84"/>
      <c r="QT32" s="84"/>
      <c r="QU32" s="84"/>
      <c r="QV32" s="84"/>
      <c r="QW32" s="84"/>
      <c r="QX32" s="84"/>
      <c r="QY32" s="84"/>
      <c r="QZ32" s="84"/>
      <c r="RA32" s="84"/>
      <c r="RB32" s="84"/>
      <c r="RC32" s="84"/>
      <c r="RD32" s="84"/>
      <c r="RE32" s="84"/>
      <c r="RF32" s="84"/>
      <c r="RG32" s="84"/>
      <c r="RH32" s="84"/>
      <c r="RI32" s="84"/>
      <c r="RJ32" s="84"/>
      <c r="RK32" s="84"/>
      <c r="RL32" s="84"/>
      <c r="RM32" s="84"/>
      <c r="RN32" s="84"/>
      <c r="RO32" s="84"/>
      <c r="RP32" s="84"/>
      <c r="RQ32" s="84"/>
      <c r="RR32" s="84"/>
      <c r="RS32" s="84"/>
      <c r="RT32" s="84"/>
      <c r="RU32" s="84"/>
      <c r="RV32" s="84"/>
      <c r="RW32" s="84"/>
      <c r="RX32" s="84"/>
      <c r="RY32" s="84"/>
      <c r="RZ32" s="84"/>
      <c r="SA32" s="84"/>
      <c r="SB32" s="84"/>
      <c r="SC32" s="84"/>
      <c r="SD32" s="84"/>
      <c r="SE32" s="84"/>
      <c r="SF32" s="84"/>
      <c r="SG32" s="84"/>
      <c r="SH32" s="84"/>
      <c r="SI32" s="84"/>
      <c r="SJ32" s="84"/>
      <c r="SK32" s="84"/>
      <c r="SL32" s="84"/>
      <c r="SM32" s="84"/>
      <c r="SN32" s="84"/>
      <c r="SO32" s="84"/>
      <c r="SP32" s="84"/>
      <c r="SQ32" s="84"/>
      <c r="SR32" s="84"/>
      <c r="SS32" s="84"/>
      <c r="ST32" s="84"/>
      <c r="SU32" s="84"/>
      <c r="SV32" s="84"/>
      <c r="SW32" s="84"/>
      <c r="SX32" s="84"/>
      <c r="SY32" s="84"/>
      <c r="SZ32" s="84"/>
      <c r="TA32" s="84"/>
      <c r="TB32" s="84"/>
      <c r="TC32" s="84"/>
      <c r="TD32" s="84"/>
      <c r="TE32" s="84"/>
      <c r="TF32" s="84"/>
      <c r="TG32" s="84"/>
      <c r="TH32" s="84"/>
      <c r="TI32" s="84"/>
      <c r="TJ32" s="84"/>
      <c r="TK32" s="84"/>
      <c r="TL32" s="84"/>
      <c r="TM32" s="84"/>
      <c r="TN32" s="84"/>
      <c r="TO32" s="84"/>
      <c r="TP32" s="84"/>
      <c r="TQ32" s="84"/>
      <c r="TR32" s="84"/>
      <c r="TS32" s="84"/>
      <c r="TT32" s="84"/>
      <c r="TU32" s="84"/>
      <c r="TV32" s="84"/>
      <c r="TW32" s="84"/>
      <c r="TX32" s="84"/>
      <c r="TY32" s="84"/>
      <c r="TZ32" s="84"/>
      <c r="UA32" s="84"/>
      <c r="UB32" s="84"/>
      <c r="UC32" s="84"/>
      <c r="UD32" s="84"/>
      <c r="UE32" s="84"/>
      <c r="UF32" s="84"/>
      <c r="UG32" s="84"/>
      <c r="UH32" s="84"/>
      <c r="UI32" s="84"/>
      <c r="UJ32" s="84"/>
      <c r="UK32" s="84"/>
      <c r="UL32" s="84"/>
      <c r="UM32" s="84"/>
      <c r="UN32" s="84"/>
      <c r="UO32" s="84"/>
      <c r="UP32" s="84"/>
      <c r="UQ32" s="84"/>
      <c r="UR32" s="84"/>
      <c r="US32" s="84"/>
      <c r="UT32" s="84"/>
      <c r="UU32" s="84"/>
      <c r="UV32" s="84"/>
      <c r="UW32" s="84"/>
      <c r="UX32" s="84"/>
      <c r="UY32" s="84"/>
      <c r="UZ32" s="84"/>
      <c r="VA32" s="84"/>
      <c r="VB32" s="84"/>
      <c r="VC32" s="84"/>
      <c r="VD32" s="84"/>
      <c r="VE32" s="84"/>
      <c r="VF32" s="84"/>
      <c r="VG32" s="84"/>
      <c r="VH32" s="84"/>
      <c r="VI32" s="84"/>
      <c r="VJ32" s="84"/>
      <c r="VK32" s="84"/>
      <c r="VL32" s="84"/>
      <c r="VM32" s="84"/>
      <c r="VN32" s="84"/>
      <c r="VO32" s="84"/>
      <c r="VP32" s="84"/>
      <c r="VQ32" s="84"/>
      <c r="VR32" s="84"/>
      <c r="VS32" s="84"/>
      <c r="VT32" s="84"/>
      <c r="VU32" s="84"/>
      <c r="VV32" s="84"/>
      <c r="VW32" s="84"/>
      <c r="VX32" s="84"/>
      <c r="VY32" s="84"/>
      <c r="VZ32" s="84"/>
      <c r="WA32" s="84"/>
      <c r="WB32" s="84"/>
      <c r="WC32" s="84"/>
      <c r="WD32" s="84"/>
      <c r="WE32" s="84"/>
      <c r="WF32" s="84"/>
      <c r="WG32" s="84"/>
      <c r="WH32" s="84"/>
      <c r="WI32" s="84"/>
      <c r="WJ32" s="84"/>
      <c r="WK32" s="84"/>
      <c r="WL32" s="84"/>
      <c r="WM32" s="84"/>
      <c r="WN32" s="84"/>
      <c r="WO32" s="84"/>
      <c r="WP32" s="84"/>
      <c r="WQ32" s="84"/>
      <c r="WR32" s="84"/>
      <c r="WS32" s="84"/>
      <c r="WT32" s="84"/>
      <c r="WU32" s="84"/>
      <c r="WV32" s="84"/>
      <c r="WW32" s="84"/>
      <c r="WX32" s="84"/>
      <c r="WY32" s="84"/>
      <c r="WZ32" s="84"/>
      <c r="XA32" s="84"/>
      <c r="XB32" s="84"/>
      <c r="XC32" s="84"/>
      <c r="XD32" s="84"/>
      <c r="XE32" s="84"/>
      <c r="XF32" s="84"/>
      <c r="XG32" s="84"/>
      <c r="XH32" s="84"/>
      <c r="XI32" s="84"/>
      <c r="XJ32" s="84"/>
      <c r="XK32" s="84"/>
      <c r="XL32" s="84"/>
      <c r="XM32" s="84"/>
      <c r="XN32" s="84"/>
      <c r="XO32" s="84"/>
      <c r="XP32" s="84"/>
      <c r="XQ32" s="84"/>
      <c r="XR32" s="84"/>
      <c r="XS32" s="84"/>
      <c r="XT32" s="84"/>
      <c r="XU32" s="84"/>
      <c r="XV32" s="84"/>
      <c r="XW32" s="84"/>
      <c r="XX32" s="84"/>
      <c r="XY32" s="84"/>
      <c r="XZ32" s="84"/>
      <c r="YA32" s="84"/>
      <c r="YB32" s="84"/>
      <c r="YC32" s="84"/>
      <c r="YD32" s="84"/>
      <c r="YE32" s="84"/>
      <c r="YF32" s="84"/>
      <c r="YG32" s="84"/>
      <c r="YH32" s="84"/>
      <c r="YI32" s="84"/>
      <c r="YJ32" s="84"/>
      <c r="YK32" s="84"/>
      <c r="YL32" s="84"/>
      <c r="YM32" s="84"/>
      <c r="YN32" s="84"/>
      <c r="YO32" s="84"/>
      <c r="YP32" s="84"/>
      <c r="YQ32" s="84"/>
    </row>
    <row r="33" spans="1:667" s="75" customFormat="1" ht="45">
      <c r="A33" s="144">
        <v>24</v>
      </c>
      <c r="B33" s="125" t="s">
        <v>181</v>
      </c>
      <c r="C33" s="85" t="s">
        <v>17</v>
      </c>
      <c r="D33" s="120" t="s">
        <v>300</v>
      </c>
      <c r="E33" s="121" t="s">
        <v>301</v>
      </c>
      <c r="F33" s="82"/>
      <c r="G33" s="128" t="s">
        <v>369</v>
      </c>
      <c r="H33" s="138" t="s">
        <v>369</v>
      </c>
      <c r="I33" s="92" t="s">
        <v>184</v>
      </c>
      <c r="J33" s="93" t="s">
        <v>18</v>
      </c>
      <c r="K33" s="94">
        <v>500</v>
      </c>
      <c r="L33" s="130">
        <v>13.39</v>
      </c>
      <c r="M33" s="131">
        <v>6695</v>
      </c>
      <c r="N33" s="79"/>
      <c r="O33" s="79"/>
      <c r="P33" s="79"/>
      <c r="Q33" s="122" t="s">
        <v>131</v>
      </c>
      <c r="R33" s="123"/>
      <c r="S33" s="123"/>
      <c r="T33" s="124"/>
      <c r="U33" s="84"/>
      <c r="V33" s="84"/>
      <c r="W33" s="84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  <c r="IU33" s="84"/>
      <c r="IV33" s="84"/>
      <c r="IW33" s="84"/>
      <c r="IX33" s="84"/>
      <c r="IY33" s="84"/>
      <c r="IZ33" s="84"/>
      <c r="JA33" s="84"/>
      <c r="JB33" s="84"/>
      <c r="JC33" s="84"/>
      <c r="JD33" s="84"/>
      <c r="JE33" s="84"/>
      <c r="JF33" s="84"/>
      <c r="JG33" s="84"/>
      <c r="JH33" s="84"/>
      <c r="JI33" s="84"/>
      <c r="JJ33" s="84"/>
      <c r="JK33" s="84"/>
      <c r="JL33" s="84"/>
      <c r="JM33" s="84"/>
      <c r="JN33" s="84"/>
      <c r="JO33" s="84"/>
      <c r="JP33" s="84"/>
      <c r="JQ33" s="84"/>
      <c r="JR33" s="84"/>
      <c r="JS33" s="84"/>
      <c r="JT33" s="84"/>
      <c r="JU33" s="84"/>
      <c r="JV33" s="84"/>
      <c r="JW33" s="84"/>
      <c r="JX33" s="84"/>
      <c r="JY33" s="84"/>
      <c r="JZ33" s="84"/>
      <c r="KA33" s="84"/>
      <c r="KB33" s="84"/>
      <c r="KC33" s="84"/>
      <c r="KD33" s="84"/>
      <c r="KE33" s="84"/>
      <c r="KF33" s="84"/>
      <c r="KG33" s="84"/>
      <c r="KH33" s="84"/>
      <c r="KI33" s="84"/>
      <c r="KJ33" s="84"/>
      <c r="KK33" s="84"/>
      <c r="KL33" s="84"/>
      <c r="KM33" s="84"/>
      <c r="KN33" s="84"/>
      <c r="KO33" s="84"/>
      <c r="KP33" s="84"/>
      <c r="KQ33" s="84"/>
      <c r="KR33" s="84"/>
      <c r="KS33" s="84"/>
      <c r="KT33" s="84"/>
      <c r="KU33" s="84"/>
      <c r="KV33" s="84"/>
      <c r="KW33" s="84"/>
      <c r="KX33" s="84"/>
      <c r="KY33" s="84"/>
      <c r="KZ33" s="84"/>
      <c r="LA33" s="84"/>
      <c r="LB33" s="84"/>
      <c r="LC33" s="84"/>
      <c r="LD33" s="84"/>
      <c r="LE33" s="84"/>
      <c r="LF33" s="84"/>
      <c r="LG33" s="84"/>
      <c r="LH33" s="84"/>
      <c r="LI33" s="84"/>
      <c r="LJ33" s="84"/>
      <c r="LK33" s="84"/>
      <c r="LL33" s="84"/>
      <c r="LM33" s="84"/>
      <c r="LN33" s="84"/>
      <c r="LO33" s="84"/>
      <c r="LP33" s="84"/>
      <c r="LQ33" s="84"/>
      <c r="LR33" s="84"/>
      <c r="LS33" s="84"/>
      <c r="LT33" s="84"/>
      <c r="LU33" s="84"/>
      <c r="LV33" s="84"/>
      <c r="LW33" s="84"/>
      <c r="LX33" s="84"/>
      <c r="LY33" s="84"/>
      <c r="LZ33" s="84"/>
      <c r="MA33" s="84"/>
      <c r="MB33" s="84"/>
      <c r="MC33" s="84"/>
      <c r="MD33" s="84"/>
      <c r="ME33" s="84"/>
      <c r="MF33" s="84"/>
      <c r="MG33" s="84"/>
      <c r="MH33" s="84"/>
      <c r="MI33" s="84"/>
      <c r="MJ33" s="84"/>
      <c r="MK33" s="84"/>
      <c r="ML33" s="84"/>
      <c r="MM33" s="84"/>
      <c r="MN33" s="84"/>
      <c r="MO33" s="84"/>
      <c r="MP33" s="84"/>
      <c r="MQ33" s="84"/>
      <c r="MR33" s="84"/>
      <c r="MS33" s="84"/>
      <c r="MT33" s="84"/>
      <c r="MU33" s="84"/>
      <c r="MV33" s="84"/>
      <c r="MW33" s="84"/>
      <c r="MX33" s="84"/>
      <c r="MY33" s="84"/>
      <c r="MZ33" s="84"/>
      <c r="NA33" s="84"/>
      <c r="NB33" s="84"/>
      <c r="NC33" s="84"/>
      <c r="ND33" s="84"/>
      <c r="NE33" s="84"/>
      <c r="NF33" s="84"/>
      <c r="NG33" s="84"/>
      <c r="NH33" s="84"/>
      <c r="NI33" s="84"/>
      <c r="NJ33" s="84"/>
      <c r="NK33" s="84"/>
      <c r="NL33" s="84"/>
      <c r="NM33" s="84"/>
      <c r="NN33" s="84"/>
      <c r="NO33" s="84"/>
      <c r="NP33" s="84"/>
      <c r="NQ33" s="84"/>
      <c r="NR33" s="84"/>
      <c r="NS33" s="84"/>
      <c r="NT33" s="84"/>
      <c r="NU33" s="84"/>
      <c r="NV33" s="84"/>
      <c r="NW33" s="84"/>
      <c r="NX33" s="84"/>
      <c r="NY33" s="84"/>
      <c r="NZ33" s="84"/>
      <c r="OA33" s="84"/>
      <c r="OB33" s="84"/>
      <c r="OC33" s="84"/>
      <c r="OD33" s="84"/>
      <c r="OE33" s="84"/>
      <c r="OF33" s="84"/>
      <c r="OG33" s="84"/>
      <c r="OH33" s="84"/>
      <c r="OI33" s="84"/>
      <c r="OJ33" s="84"/>
      <c r="OK33" s="84"/>
      <c r="OL33" s="84"/>
      <c r="OM33" s="84"/>
      <c r="ON33" s="84"/>
      <c r="OO33" s="84"/>
      <c r="OP33" s="84"/>
      <c r="OQ33" s="84"/>
      <c r="OR33" s="84"/>
      <c r="OS33" s="84"/>
      <c r="OT33" s="84"/>
      <c r="OU33" s="84"/>
      <c r="OV33" s="84"/>
      <c r="OW33" s="84"/>
      <c r="OX33" s="84"/>
      <c r="OY33" s="84"/>
      <c r="OZ33" s="84"/>
      <c r="PA33" s="84"/>
      <c r="PB33" s="84"/>
      <c r="PC33" s="84"/>
      <c r="PD33" s="84"/>
      <c r="PE33" s="84"/>
      <c r="PF33" s="84"/>
      <c r="PG33" s="84"/>
      <c r="PH33" s="84"/>
      <c r="PI33" s="84"/>
      <c r="PJ33" s="84"/>
      <c r="PK33" s="84"/>
      <c r="PL33" s="84"/>
      <c r="PM33" s="84"/>
      <c r="PN33" s="84"/>
      <c r="PO33" s="84"/>
      <c r="PP33" s="84"/>
      <c r="PQ33" s="84"/>
      <c r="PR33" s="84"/>
      <c r="PS33" s="84"/>
      <c r="PT33" s="84"/>
      <c r="PU33" s="84"/>
      <c r="PV33" s="84"/>
      <c r="PW33" s="84"/>
      <c r="PX33" s="84"/>
      <c r="PY33" s="84"/>
      <c r="PZ33" s="84"/>
      <c r="QA33" s="84"/>
      <c r="QB33" s="84"/>
      <c r="QC33" s="84"/>
      <c r="QD33" s="84"/>
      <c r="QE33" s="84"/>
      <c r="QF33" s="84"/>
      <c r="QG33" s="84"/>
      <c r="QH33" s="84"/>
      <c r="QI33" s="84"/>
      <c r="QJ33" s="84"/>
      <c r="QK33" s="84"/>
      <c r="QL33" s="84"/>
      <c r="QM33" s="84"/>
      <c r="QN33" s="84"/>
      <c r="QO33" s="84"/>
      <c r="QP33" s="84"/>
      <c r="QQ33" s="84"/>
      <c r="QR33" s="84"/>
      <c r="QS33" s="84"/>
      <c r="QT33" s="84"/>
      <c r="QU33" s="84"/>
      <c r="QV33" s="84"/>
      <c r="QW33" s="84"/>
      <c r="QX33" s="84"/>
      <c r="QY33" s="84"/>
      <c r="QZ33" s="84"/>
      <c r="RA33" s="84"/>
      <c r="RB33" s="84"/>
      <c r="RC33" s="84"/>
      <c r="RD33" s="84"/>
      <c r="RE33" s="84"/>
      <c r="RF33" s="84"/>
      <c r="RG33" s="84"/>
      <c r="RH33" s="84"/>
      <c r="RI33" s="84"/>
      <c r="RJ33" s="84"/>
      <c r="RK33" s="84"/>
      <c r="RL33" s="84"/>
      <c r="RM33" s="84"/>
      <c r="RN33" s="84"/>
      <c r="RO33" s="84"/>
      <c r="RP33" s="84"/>
      <c r="RQ33" s="84"/>
      <c r="RR33" s="84"/>
      <c r="RS33" s="84"/>
      <c r="RT33" s="84"/>
      <c r="RU33" s="84"/>
      <c r="RV33" s="84"/>
      <c r="RW33" s="84"/>
      <c r="RX33" s="84"/>
      <c r="RY33" s="84"/>
      <c r="RZ33" s="84"/>
      <c r="SA33" s="84"/>
      <c r="SB33" s="84"/>
      <c r="SC33" s="84"/>
      <c r="SD33" s="84"/>
      <c r="SE33" s="84"/>
      <c r="SF33" s="84"/>
      <c r="SG33" s="84"/>
      <c r="SH33" s="84"/>
      <c r="SI33" s="84"/>
      <c r="SJ33" s="84"/>
      <c r="SK33" s="84"/>
      <c r="SL33" s="84"/>
      <c r="SM33" s="84"/>
      <c r="SN33" s="84"/>
      <c r="SO33" s="84"/>
      <c r="SP33" s="84"/>
      <c r="SQ33" s="84"/>
      <c r="SR33" s="84"/>
      <c r="SS33" s="84"/>
      <c r="ST33" s="84"/>
      <c r="SU33" s="84"/>
      <c r="SV33" s="84"/>
      <c r="SW33" s="84"/>
      <c r="SX33" s="84"/>
      <c r="SY33" s="84"/>
      <c r="SZ33" s="84"/>
      <c r="TA33" s="84"/>
      <c r="TB33" s="84"/>
      <c r="TC33" s="84"/>
      <c r="TD33" s="84"/>
      <c r="TE33" s="84"/>
      <c r="TF33" s="84"/>
      <c r="TG33" s="84"/>
      <c r="TH33" s="84"/>
      <c r="TI33" s="84"/>
      <c r="TJ33" s="84"/>
      <c r="TK33" s="84"/>
      <c r="TL33" s="84"/>
      <c r="TM33" s="84"/>
      <c r="TN33" s="84"/>
      <c r="TO33" s="84"/>
      <c r="TP33" s="84"/>
      <c r="TQ33" s="84"/>
      <c r="TR33" s="84"/>
      <c r="TS33" s="84"/>
      <c r="TT33" s="84"/>
      <c r="TU33" s="84"/>
      <c r="TV33" s="84"/>
      <c r="TW33" s="84"/>
      <c r="TX33" s="84"/>
      <c r="TY33" s="84"/>
      <c r="TZ33" s="84"/>
      <c r="UA33" s="84"/>
      <c r="UB33" s="84"/>
      <c r="UC33" s="84"/>
      <c r="UD33" s="84"/>
      <c r="UE33" s="84"/>
      <c r="UF33" s="84"/>
      <c r="UG33" s="84"/>
      <c r="UH33" s="84"/>
      <c r="UI33" s="84"/>
      <c r="UJ33" s="84"/>
      <c r="UK33" s="84"/>
      <c r="UL33" s="84"/>
      <c r="UM33" s="84"/>
      <c r="UN33" s="84"/>
      <c r="UO33" s="84"/>
      <c r="UP33" s="84"/>
      <c r="UQ33" s="84"/>
      <c r="UR33" s="84"/>
      <c r="US33" s="84"/>
      <c r="UT33" s="84"/>
      <c r="UU33" s="84"/>
      <c r="UV33" s="84"/>
      <c r="UW33" s="84"/>
      <c r="UX33" s="84"/>
      <c r="UY33" s="84"/>
      <c r="UZ33" s="84"/>
      <c r="VA33" s="84"/>
      <c r="VB33" s="84"/>
      <c r="VC33" s="84"/>
      <c r="VD33" s="84"/>
      <c r="VE33" s="84"/>
      <c r="VF33" s="84"/>
      <c r="VG33" s="84"/>
      <c r="VH33" s="84"/>
      <c r="VI33" s="84"/>
      <c r="VJ33" s="84"/>
      <c r="VK33" s="84"/>
      <c r="VL33" s="84"/>
      <c r="VM33" s="84"/>
      <c r="VN33" s="84"/>
      <c r="VO33" s="84"/>
      <c r="VP33" s="84"/>
      <c r="VQ33" s="84"/>
      <c r="VR33" s="84"/>
      <c r="VS33" s="84"/>
      <c r="VT33" s="84"/>
      <c r="VU33" s="84"/>
      <c r="VV33" s="84"/>
      <c r="VW33" s="84"/>
      <c r="VX33" s="84"/>
      <c r="VY33" s="84"/>
      <c r="VZ33" s="84"/>
      <c r="WA33" s="84"/>
      <c r="WB33" s="84"/>
      <c r="WC33" s="84"/>
      <c r="WD33" s="84"/>
      <c r="WE33" s="84"/>
      <c r="WF33" s="84"/>
      <c r="WG33" s="84"/>
      <c r="WH33" s="84"/>
      <c r="WI33" s="84"/>
      <c r="WJ33" s="84"/>
      <c r="WK33" s="84"/>
      <c r="WL33" s="84"/>
      <c r="WM33" s="84"/>
      <c r="WN33" s="84"/>
      <c r="WO33" s="84"/>
      <c r="WP33" s="84"/>
      <c r="WQ33" s="84"/>
      <c r="WR33" s="84"/>
      <c r="WS33" s="84"/>
      <c r="WT33" s="84"/>
      <c r="WU33" s="84"/>
      <c r="WV33" s="84"/>
      <c r="WW33" s="84"/>
      <c r="WX33" s="84"/>
      <c r="WY33" s="84"/>
      <c r="WZ33" s="84"/>
      <c r="XA33" s="84"/>
      <c r="XB33" s="84"/>
      <c r="XC33" s="84"/>
      <c r="XD33" s="84"/>
      <c r="XE33" s="84"/>
      <c r="XF33" s="84"/>
      <c r="XG33" s="84"/>
      <c r="XH33" s="84"/>
      <c r="XI33" s="84"/>
      <c r="XJ33" s="84"/>
      <c r="XK33" s="84"/>
      <c r="XL33" s="84"/>
      <c r="XM33" s="84"/>
      <c r="XN33" s="84"/>
      <c r="XO33" s="84"/>
      <c r="XP33" s="84"/>
      <c r="XQ33" s="84"/>
      <c r="XR33" s="84"/>
      <c r="XS33" s="84"/>
      <c r="XT33" s="84"/>
      <c r="XU33" s="84"/>
      <c r="XV33" s="84"/>
      <c r="XW33" s="84"/>
      <c r="XX33" s="84"/>
      <c r="XY33" s="84"/>
      <c r="XZ33" s="84"/>
      <c r="YA33" s="84"/>
      <c r="YB33" s="84"/>
      <c r="YC33" s="84"/>
      <c r="YD33" s="84"/>
      <c r="YE33" s="84"/>
      <c r="YF33" s="84"/>
      <c r="YG33" s="84"/>
      <c r="YH33" s="84"/>
      <c r="YI33" s="84"/>
      <c r="YJ33" s="84"/>
      <c r="YK33" s="84"/>
      <c r="YL33" s="84"/>
      <c r="YM33" s="84"/>
      <c r="YN33" s="84"/>
      <c r="YO33" s="84"/>
      <c r="YP33" s="84"/>
      <c r="YQ33" s="84"/>
    </row>
    <row r="34" spans="1:667" s="75" customFormat="1" ht="45">
      <c r="A34" s="78">
        <v>25</v>
      </c>
      <c r="B34" s="125" t="s">
        <v>181</v>
      </c>
      <c r="C34" s="85" t="s">
        <v>17</v>
      </c>
      <c r="D34" s="120" t="s">
        <v>303</v>
      </c>
      <c r="E34" s="125" t="s">
        <v>266</v>
      </c>
      <c r="F34" s="82"/>
      <c r="G34" s="125" t="s">
        <v>266</v>
      </c>
      <c r="H34" s="125" t="s">
        <v>304</v>
      </c>
      <c r="I34" s="92" t="s">
        <v>184</v>
      </c>
      <c r="J34" s="93" t="s">
        <v>18</v>
      </c>
      <c r="K34" s="94">
        <v>20</v>
      </c>
      <c r="L34" s="130">
        <v>160.71</v>
      </c>
      <c r="M34" s="131">
        <v>3214.2</v>
      </c>
      <c r="N34" s="79"/>
      <c r="O34" s="79"/>
      <c r="P34" s="79"/>
      <c r="Q34" s="122" t="s">
        <v>131</v>
      </c>
      <c r="R34" s="123"/>
      <c r="S34" s="123"/>
      <c r="T34" s="124"/>
      <c r="U34" s="84"/>
      <c r="V34" s="84"/>
      <c r="W34" s="84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84"/>
      <c r="MX34" s="84"/>
      <c r="MY34" s="84"/>
      <c r="MZ34" s="84"/>
      <c r="NA34" s="84"/>
      <c r="NB34" s="84"/>
      <c r="NC34" s="84"/>
      <c r="ND34" s="84"/>
      <c r="NE34" s="84"/>
      <c r="NF34" s="84"/>
      <c r="NG34" s="84"/>
      <c r="NH34" s="84"/>
      <c r="NI34" s="84"/>
      <c r="NJ34" s="84"/>
      <c r="NK34" s="84"/>
      <c r="NL34" s="84"/>
      <c r="NM34" s="84"/>
      <c r="NN34" s="84"/>
      <c r="NO34" s="84"/>
      <c r="NP34" s="84"/>
      <c r="NQ34" s="84"/>
      <c r="NR34" s="84"/>
      <c r="NS34" s="84"/>
      <c r="NT34" s="84"/>
      <c r="NU34" s="84"/>
      <c r="NV34" s="84"/>
      <c r="NW34" s="84"/>
      <c r="NX34" s="84"/>
      <c r="NY34" s="84"/>
      <c r="NZ34" s="84"/>
      <c r="OA34" s="84"/>
      <c r="OB34" s="84"/>
      <c r="OC34" s="84"/>
      <c r="OD34" s="84"/>
      <c r="OE34" s="84"/>
      <c r="OF34" s="84"/>
      <c r="OG34" s="84"/>
      <c r="OH34" s="84"/>
      <c r="OI34" s="84"/>
      <c r="OJ34" s="84"/>
      <c r="OK34" s="84"/>
      <c r="OL34" s="84"/>
      <c r="OM34" s="84"/>
      <c r="ON34" s="84"/>
      <c r="OO34" s="84"/>
      <c r="OP34" s="84"/>
      <c r="OQ34" s="84"/>
      <c r="OR34" s="84"/>
      <c r="OS34" s="84"/>
      <c r="OT34" s="84"/>
      <c r="OU34" s="84"/>
      <c r="OV34" s="84"/>
      <c r="OW34" s="84"/>
      <c r="OX34" s="84"/>
      <c r="OY34" s="84"/>
      <c r="OZ34" s="84"/>
      <c r="PA34" s="84"/>
      <c r="PB34" s="84"/>
      <c r="PC34" s="84"/>
      <c r="PD34" s="84"/>
      <c r="PE34" s="84"/>
      <c r="PF34" s="84"/>
      <c r="PG34" s="84"/>
      <c r="PH34" s="84"/>
      <c r="PI34" s="84"/>
      <c r="PJ34" s="84"/>
      <c r="PK34" s="84"/>
      <c r="PL34" s="84"/>
      <c r="PM34" s="84"/>
      <c r="PN34" s="84"/>
      <c r="PO34" s="84"/>
      <c r="PP34" s="84"/>
      <c r="PQ34" s="84"/>
      <c r="PR34" s="84"/>
      <c r="PS34" s="84"/>
      <c r="PT34" s="84"/>
      <c r="PU34" s="84"/>
      <c r="PV34" s="84"/>
      <c r="PW34" s="84"/>
      <c r="PX34" s="84"/>
      <c r="PY34" s="84"/>
      <c r="PZ34" s="84"/>
      <c r="QA34" s="84"/>
      <c r="QB34" s="84"/>
      <c r="QC34" s="84"/>
      <c r="QD34" s="84"/>
      <c r="QE34" s="84"/>
      <c r="QF34" s="84"/>
      <c r="QG34" s="84"/>
      <c r="QH34" s="84"/>
      <c r="QI34" s="84"/>
      <c r="QJ34" s="84"/>
      <c r="QK34" s="84"/>
      <c r="QL34" s="84"/>
      <c r="QM34" s="84"/>
      <c r="QN34" s="84"/>
      <c r="QO34" s="84"/>
      <c r="QP34" s="84"/>
      <c r="QQ34" s="84"/>
      <c r="QR34" s="84"/>
      <c r="QS34" s="84"/>
      <c r="QT34" s="84"/>
      <c r="QU34" s="84"/>
      <c r="QV34" s="84"/>
      <c r="QW34" s="84"/>
      <c r="QX34" s="84"/>
      <c r="QY34" s="84"/>
      <c r="QZ34" s="84"/>
      <c r="RA34" s="84"/>
      <c r="RB34" s="84"/>
      <c r="RC34" s="84"/>
      <c r="RD34" s="84"/>
      <c r="RE34" s="84"/>
      <c r="RF34" s="84"/>
      <c r="RG34" s="84"/>
      <c r="RH34" s="84"/>
      <c r="RI34" s="84"/>
      <c r="RJ34" s="84"/>
      <c r="RK34" s="84"/>
      <c r="RL34" s="84"/>
      <c r="RM34" s="84"/>
      <c r="RN34" s="84"/>
      <c r="RO34" s="84"/>
      <c r="RP34" s="84"/>
      <c r="RQ34" s="84"/>
      <c r="RR34" s="84"/>
      <c r="RS34" s="84"/>
      <c r="RT34" s="84"/>
      <c r="RU34" s="84"/>
      <c r="RV34" s="84"/>
      <c r="RW34" s="84"/>
      <c r="RX34" s="84"/>
      <c r="RY34" s="84"/>
      <c r="RZ34" s="84"/>
      <c r="SA34" s="84"/>
      <c r="SB34" s="84"/>
      <c r="SC34" s="84"/>
      <c r="SD34" s="84"/>
      <c r="SE34" s="84"/>
      <c r="SF34" s="84"/>
      <c r="SG34" s="84"/>
      <c r="SH34" s="84"/>
      <c r="SI34" s="84"/>
      <c r="SJ34" s="84"/>
      <c r="SK34" s="84"/>
      <c r="SL34" s="84"/>
      <c r="SM34" s="84"/>
      <c r="SN34" s="84"/>
      <c r="SO34" s="84"/>
      <c r="SP34" s="84"/>
      <c r="SQ34" s="84"/>
      <c r="SR34" s="84"/>
      <c r="SS34" s="84"/>
      <c r="ST34" s="84"/>
      <c r="SU34" s="84"/>
      <c r="SV34" s="84"/>
      <c r="SW34" s="84"/>
      <c r="SX34" s="84"/>
      <c r="SY34" s="84"/>
      <c r="SZ34" s="84"/>
      <c r="TA34" s="84"/>
      <c r="TB34" s="84"/>
      <c r="TC34" s="84"/>
      <c r="TD34" s="84"/>
      <c r="TE34" s="84"/>
      <c r="TF34" s="84"/>
      <c r="TG34" s="84"/>
      <c r="TH34" s="84"/>
      <c r="TI34" s="84"/>
      <c r="TJ34" s="84"/>
      <c r="TK34" s="84"/>
      <c r="TL34" s="84"/>
      <c r="TM34" s="84"/>
      <c r="TN34" s="84"/>
      <c r="TO34" s="84"/>
      <c r="TP34" s="84"/>
      <c r="TQ34" s="84"/>
      <c r="TR34" s="84"/>
      <c r="TS34" s="84"/>
      <c r="TT34" s="84"/>
      <c r="TU34" s="84"/>
      <c r="TV34" s="84"/>
      <c r="TW34" s="84"/>
      <c r="TX34" s="84"/>
      <c r="TY34" s="84"/>
      <c r="TZ34" s="84"/>
      <c r="UA34" s="84"/>
      <c r="UB34" s="84"/>
      <c r="UC34" s="84"/>
      <c r="UD34" s="84"/>
      <c r="UE34" s="84"/>
      <c r="UF34" s="84"/>
      <c r="UG34" s="84"/>
      <c r="UH34" s="84"/>
      <c r="UI34" s="84"/>
      <c r="UJ34" s="84"/>
      <c r="UK34" s="84"/>
      <c r="UL34" s="84"/>
      <c r="UM34" s="84"/>
      <c r="UN34" s="84"/>
      <c r="UO34" s="84"/>
      <c r="UP34" s="84"/>
      <c r="UQ34" s="84"/>
      <c r="UR34" s="84"/>
      <c r="US34" s="84"/>
      <c r="UT34" s="84"/>
      <c r="UU34" s="84"/>
      <c r="UV34" s="84"/>
      <c r="UW34" s="84"/>
      <c r="UX34" s="84"/>
      <c r="UY34" s="84"/>
      <c r="UZ34" s="84"/>
      <c r="VA34" s="84"/>
      <c r="VB34" s="84"/>
      <c r="VC34" s="84"/>
      <c r="VD34" s="84"/>
      <c r="VE34" s="84"/>
      <c r="VF34" s="84"/>
      <c r="VG34" s="84"/>
      <c r="VH34" s="84"/>
      <c r="VI34" s="84"/>
      <c r="VJ34" s="84"/>
      <c r="VK34" s="84"/>
      <c r="VL34" s="84"/>
      <c r="VM34" s="84"/>
      <c r="VN34" s="84"/>
      <c r="VO34" s="84"/>
      <c r="VP34" s="84"/>
      <c r="VQ34" s="84"/>
      <c r="VR34" s="84"/>
      <c r="VS34" s="84"/>
      <c r="VT34" s="84"/>
      <c r="VU34" s="84"/>
      <c r="VV34" s="84"/>
      <c r="VW34" s="84"/>
      <c r="VX34" s="84"/>
      <c r="VY34" s="84"/>
      <c r="VZ34" s="84"/>
      <c r="WA34" s="84"/>
      <c r="WB34" s="84"/>
      <c r="WC34" s="84"/>
      <c r="WD34" s="84"/>
      <c r="WE34" s="84"/>
      <c r="WF34" s="84"/>
      <c r="WG34" s="84"/>
      <c r="WH34" s="84"/>
      <c r="WI34" s="84"/>
      <c r="WJ34" s="84"/>
      <c r="WK34" s="84"/>
      <c r="WL34" s="84"/>
      <c r="WM34" s="84"/>
      <c r="WN34" s="84"/>
      <c r="WO34" s="84"/>
      <c r="WP34" s="84"/>
      <c r="WQ34" s="84"/>
      <c r="WR34" s="84"/>
      <c r="WS34" s="84"/>
      <c r="WT34" s="84"/>
      <c r="WU34" s="84"/>
      <c r="WV34" s="84"/>
      <c r="WW34" s="84"/>
      <c r="WX34" s="84"/>
      <c r="WY34" s="84"/>
      <c r="WZ34" s="84"/>
      <c r="XA34" s="84"/>
      <c r="XB34" s="84"/>
      <c r="XC34" s="84"/>
      <c r="XD34" s="84"/>
      <c r="XE34" s="84"/>
      <c r="XF34" s="84"/>
      <c r="XG34" s="84"/>
      <c r="XH34" s="84"/>
      <c r="XI34" s="84"/>
      <c r="XJ34" s="84"/>
      <c r="XK34" s="84"/>
      <c r="XL34" s="84"/>
      <c r="XM34" s="84"/>
      <c r="XN34" s="84"/>
      <c r="XO34" s="84"/>
      <c r="XP34" s="84"/>
      <c r="XQ34" s="84"/>
      <c r="XR34" s="84"/>
      <c r="XS34" s="84"/>
      <c r="XT34" s="84"/>
      <c r="XU34" s="84"/>
      <c r="XV34" s="84"/>
      <c r="XW34" s="84"/>
      <c r="XX34" s="84"/>
      <c r="XY34" s="84"/>
      <c r="XZ34" s="84"/>
      <c r="YA34" s="84"/>
      <c r="YB34" s="84"/>
      <c r="YC34" s="84"/>
      <c r="YD34" s="84"/>
      <c r="YE34" s="84"/>
      <c r="YF34" s="84"/>
      <c r="YG34" s="84"/>
      <c r="YH34" s="84"/>
      <c r="YI34" s="84"/>
      <c r="YJ34" s="84"/>
      <c r="YK34" s="84"/>
      <c r="YL34" s="84"/>
      <c r="YM34" s="84"/>
      <c r="YN34" s="84"/>
      <c r="YO34" s="84"/>
      <c r="YP34" s="84"/>
      <c r="YQ34" s="84"/>
    </row>
    <row r="35" spans="1:667" s="75" customFormat="1" ht="45">
      <c r="A35" s="144">
        <v>26</v>
      </c>
      <c r="B35" s="125" t="s">
        <v>181</v>
      </c>
      <c r="C35" s="85" t="s">
        <v>17</v>
      </c>
      <c r="D35" s="120" t="s">
        <v>305</v>
      </c>
      <c r="E35" s="121" t="s">
        <v>306</v>
      </c>
      <c r="F35" s="82"/>
      <c r="G35" s="125" t="s">
        <v>267</v>
      </c>
      <c r="H35" s="125" t="s">
        <v>307</v>
      </c>
      <c r="I35" s="92" t="s">
        <v>184</v>
      </c>
      <c r="J35" s="93" t="s">
        <v>415</v>
      </c>
      <c r="K35" s="94">
        <v>30</v>
      </c>
      <c r="L35" s="130">
        <v>892.85</v>
      </c>
      <c r="M35" s="131">
        <v>26785.5</v>
      </c>
      <c r="N35" s="79"/>
      <c r="O35" s="79"/>
      <c r="P35" s="79"/>
      <c r="Q35" s="122" t="s">
        <v>131</v>
      </c>
      <c r="R35" s="123"/>
      <c r="S35" s="123"/>
      <c r="T35" s="124"/>
      <c r="U35" s="84"/>
      <c r="V35" s="84"/>
      <c r="W35" s="84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  <c r="IV35" s="84"/>
      <c r="IW35" s="84"/>
      <c r="IX35" s="84"/>
      <c r="IY35" s="84"/>
      <c r="IZ35" s="84"/>
      <c r="JA35" s="84"/>
      <c r="JB35" s="84"/>
      <c r="JC35" s="84"/>
      <c r="JD35" s="84"/>
      <c r="JE35" s="84"/>
      <c r="JF35" s="84"/>
      <c r="JG35" s="84"/>
      <c r="JH35" s="84"/>
      <c r="JI35" s="84"/>
      <c r="JJ35" s="84"/>
      <c r="JK35" s="84"/>
      <c r="JL35" s="84"/>
      <c r="JM35" s="84"/>
      <c r="JN35" s="84"/>
      <c r="JO35" s="84"/>
      <c r="JP35" s="84"/>
      <c r="JQ35" s="84"/>
      <c r="JR35" s="84"/>
      <c r="JS35" s="84"/>
      <c r="JT35" s="84"/>
      <c r="JU35" s="84"/>
      <c r="JV35" s="84"/>
      <c r="JW35" s="84"/>
      <c r="JX35" s="84"/>
      <c r="JY35" s="84"/>
      <c r="JZ35" s="84"/>
      <c r="KA35" s="84"/>
      <c r="KB35" s="84"/>
      <c r="KC35" s="84"/>
      <c r="KD35" s="84"/>
      <c r="KE35" s="84"/>
      <c r="KF35" s="84"/>
      <c r="KG35" s="84"/>
      <c r="KH35" s="84"/>
      <c r="KI35" s="84"/>
      <c r="KJ35" s="84"/>
      <c r="KK35" s="84"/>
      <c r="KL35" s="84"/>
      <c r="KM35" s="84"/>
      <c r="KN35" s="84"/>
      <c r="KO35" s="84"/>
      <c r="KP35" s="84"/>
      <c r="KQ35" s="84"/>
      <c r="KR35" s="84"/>
      <c r="KS35" s="84"/>
      <c r="KT35" s="84"/>
      <c r="KU35" s="84"/>
      <c r="KV35" s="84"/>
      <c r="KW35" s="84"/>
      <c r="KX35" s="84"/>
      <c r="KY35" s="84"/>
      <c r="KZ35" s="84"/>
      <c r="LA35" s="84"/>
      <c r="LB35" s="84"/>
      <c r="LC35" s="84"/>
      <c r="LD35" s="84"/>
      <c r="LE35" s="84"/>
      <c r="LF35" s="84"/>
      <c r="LG35" s="84"/>
      <c r="LH35" s="84"/>
      <c r="LI35" s="84"/>
      <c r="LJ35" s="84"/>
      <c r="LK35" s="84"/>
      <c r="LL35" s="84"/>
      <c r="LM35" s="84"/>
      <c r="LN35" s="84"/>
      <c r="LO35" s="84"/>
      <c r="LP35" s="84"/>
      <c r="LQ35" s="84"/>
      <c r="LR35" s="84"/>
      <c r="LS35" s="84"/>
      <c r="LT35" s="84"/>
      <c r="LU35" s="84"/>
      <c r="LV35" s="84"/>
      <c r="LW35" s="84"/>
      <c r="LX35" s="84"/>
      <c r="LY35" s="84"/>
      <c r="LZ35" s="84"/>
      <c r="MA35" s="84"/>
      <c r="MB35" s="84"/>
      <c r="MC35" s="84"/>
      <c r="MD35" s="84"/>
      <c r="ME35" s="84"/>
      <c r="MF35" s="84"/>
      <c r="MG35" s="84"/>
      <c r="MH35" s="84"/>
      <c r="MI35" s="84"/>
      <c r="MJ35" s="84"/>
      <c r="MK35" s="84"/>
      <c r="ML35" s="84"/>
      <c r="MM35" s="84"/>
      <c r="MN35" s="84"/>
      <c r="MO35" s="84"/>
      <c r="MP35" s="84"/>
      <c r="MQ35" s="84"/>
      <c r="MR35" s="84"/>
      <c r="MS35" s="84"/>
      <c r="MT35" s="84"/>
      <c r="MU35" s="84"/>
      <c r="MV35" s="84"/>
      <c r="MW35" s="84"/>
      <c r="MX35" s="84"/>
      <c r="MY35" s="84"/>
      <c r="MZ35" s="84"/>
      <c r="NA35" s="84"/>
      <c r="NB35" s="84"/>
      <c r="NC35" s="84"/>
      <c r="ND35" s="84"/>
      <c r="NE35" s="84"/>
      <c r="NF35" s="84"/>
      <c r="NG35" s="84"/>
      <c r="NH35" s="84"/>
      <c r="NI35" s="84"/>
      <c r="NJ35" s="84"/>
      <c r="NK35" s="84"/>
      <c r="NL35" s="84"/>
      <c r="NM35" s="84"/>
      <c r="NN35" s="84"/>
      <c r="NO35" s="84"/>
      <c r="NP35" s="84"/>
      <c r="NQ35" s="84"/>
      <c r="NR35" s="84"/>
      <c r="NS35" s="84"/>
      <c r="NT35" s="84"/>
      <c r="NU35" s="84"/>
      <c r="NV35" s="84"/>
      <c r="NW35" s="84"/>
      <c r="NX35" s="84"/>
      <c r="NY35" s="84"/>
      <c r="NZ35" s="84"/>
      <c r="OA35" s="84"/>
      <c r="OB35" s="84"/>
      <c r="OC35" s="84"/>
      <c r="OD35" s="84"/>
      <c r="OE35" s="84"/>
      <c r="OF35" s="84"/>
      <c r="OG35" s="84"/>
      <c r="OH35" s="84"/>
      <c r="OI35" s="84"/>
      <c r="OJ35" s="84"/>
      <c r="OK35" s="84"/>
      <c r="OL35" s="84"/>
      <c r="OM35" s="84"/>
      <c r="ON35" s="84"/>
      <c r="OO35" s="84"/>
      <c r="OP35" s="84"/>
      <c r="OQ35" s="84"/>
      <c r="OR35" s="84"/>
      <c r="OS35" s="84"/>
      <c r="OT35" s="84"/>
      <c r="OU35" s="84"/>
      <c r="OV35" s="84"/>
      <c r="OW35" s="84"/>
      <c r="OX35" s="84"/>
      <c r="OY35" s="84"/>
      <c r="OZ35" s="84"/>
      <c r="PA35" s="84"/>
      <c r="PB35" s="84"/>
      <c r="PC35" s="84"/>
      <c r="PD35" s="84"/>
      <c r="PE35" s="84"/>
      <c r="PF35" s="84"/>
      <c r="PG35" s="84"/>
      <c r="PH35" s="84"/>
      <c r="PI35" s="84"/>
      <c r="PJ35" s="84"/>
      <c r="PK35" s="84"/>
      <c r="PL35" s="84"/>
      <c r="PM35" s="84"/>
      <c r="PN35" s="84"/>
      <c r="PO35" s="84"/>
      <c r="PP35" s="84"/>
      <c r="PQ35" s="84"/>
      <c r="PR35" s="84"/>
      <c r="PS35" s="84"/>
      <c r="PT35" s="84"/>
      <c r="PU35" s="84"/>
      <c r="PV35" s="84"/>
      <c r="PW35" s="84"/>
      <c r="PX35" s="84"/>
      <c r="PY35" s="84"/>
      <c r="PZ35" s="84"/>
      <c r="QA35" s="84"/>
      <c r="QB35" s="84"/>
      <c r="QC35" s="84"/>
      <c r="QD35" s="84"/>
      <c r="QE35" s="84"/>
      <c r="QF35" s="84"/>
      <c r="QG35" s="84"/>
      <c r="QH35" s="84"/>
      <c r="QI35" s="84"/>
      <c r="QJ35" s="84"/>
      <c r="QK35" s="84"/>
      <c r="QL35" s="84"/>
      <c r="QM35" s="84"/>
      <c r="QN35" s="84"/>
      <c r="QO35" s="84"/>
      <c r="QP35" s="84"/>
      <c r="QQ35" s="84"/>
      <c r="QR35" s="84"/>
      <c r="QS35" s="84"/>
      <c r="QT35" s="84"/>
      <c r="QU35" s="84"/>
      <c r="QV35" s="84"/>
      <c r="QW35" s="84"/>
      <c r="QX35" s="84"/>
      <c r="QY35" s="84"/>
      <c r="QZ35" s="84"/>
      <c r="RA35" s="84"/>
      <c r="RB35" s="84"/>
      <c r="RC35" s="84"/>
      <c r="RD35" s="84"/>
      <c r="RE35" s="84"/>
      <c r="RF35" s="84"/>
      <c r="RG35" s="84"/>
      <c r="RH35" s="84"/>
      <c r="RI35" s="84"/>
      <c r="RJ35" s="84"/>
      <c r="RK35" s="84"/>
      <c r="RL35" s="84"/>
      <c r="RM35" s="84"/>
      <c r="RN35" s="84"/>
      <c r="RO35" s="84"/>
      <c r="RP35" s="84"/>
      <c r="RQ35" s="84"/>
      <c r="RR35" s="84"/>
      <c r="RS35" s="84"/>
      <c r="RT35" s="84"/>
      <c r="RU35" s="84"/>
      <c r="RV35" s="84"/>
      <c r="RW35" s="84"/>
      <c r="RX35" s="84"/>
      <c r="RY35" s="84"/>
      <c r="RZ35" s="84"/>
      <c r="SA35" s="84"/>
      <c r="SB35" s="84"/>
      <c r="SC35" s="84"/>
      <c r="SD35" s="84"/>
      <c r="SE35" s="84"/>
      <c r="SF35" s="84"/>
      <c r="SG35" s="84"/>
      <c r="SH35" s="84"/>
      <c r="SI35" s="84"/>
      <c r="SJ35" s="84"/>
      <c r="SK35" s="84"/>
      <c r="SL35" s="84"/>
      <c r="SM35" s="84"/>
      <c r="SN35" s="84"/>
      <c r="SO35" s="84"/>
      <c r="SP35" s="84"/>
      <c r="SQ35" s="84"/>
      <c r="SR35" s="84"/>
      <c r="SS35" s="84"/>
      <c r="ST35" s="84"/>
      <c r="SU35" s="84"/>
      <c r="SV35" s="84"/>
      <c r="SW35" s="84"/>
      <c r="SX35" s="84"/>
      <c r="SY35" s="84"/>
      <c r="SZ35" s="84"/>
      <c r="TA35" s="84"/>
      <c r="TB35" s="84"/>
      <c r="TC35" s="84"/>
      <c r="TD35" s="84"/>
      <c r="TE35" s="84"/>
      <c r="TF35" s="84"/>
      <c r="TG35" s="84"/>
      <c r="TH35" s="84"/>
      <c r="TI35" s="84"/>
      <c r="TJ35" s="84"/>
      <c r="TK35" s="84"/>
      <c r="TL35" s="84"/>
      <c r="TM35" s="84"/>
      <c r="TN35" s="84"/>
      <c r="TO35" s="84"/>
      <c r="TP35" s="84"/>
      <c r="TQ35" s="84"/>
      <c r="TR35" s="84"/>
      <c r="TS35" s="84"/>
      <c r="TT35" s="84"/>
      <c r="TU35" s="84"/>
      <c r="TV35" s="84"/>
      <c r="TW35" s="84"/>
      <c r="TX35" s="84"/>
      <c r="TY35" s="84"/>
      <c r="TZ35" s="84"/>
      <c r="UA35" s="84"/>
      <c r="UB35" s="84"/>
      <c r="UC35" s="84"/>
      <c r="UD35" s="84"/>
      <c r="UE35" s="84"/>
      <c r="UF35" s="84"/>
      <c r="UG35" s="84"/>
      <c r="UH35" s="84"/>
      <c r="UI35" s="84"/>
      <c r="UJ35" s="84"/>
      <c r="UK35" s="84"/>
      <c r="UL35" s="84"/>
      <c r="UM35" s="84"/>
      <c r="UN35" s="84"/>
      <c r="UO35" s="84"/>
      <c r="UP35" s="84"/>
      <c r="UQ35" s="84"/>
      <c r="UR35" s="84"/>
      <c r="US35" s="84"/>
      <c r="UT35" s="84"/>
      <c r="UU35" s="84"/>
      <c r="UV35" s="84"/>
      <c r="UW35" s="84"/>
      <c r="UX35" s="84"/>
      <c r="UY35" s="84"/>
      <c r="UZ35" s="84"/>
      <c r="VA35" s="84"/>
      <c r="VB35" s="84"/>
      <c r="VC35" s="84"/>
      <c r="VD35" s="84"/>
      <c r="VE35" s="84"/>
      <c r="VF35" s="84"/>
      <c r="VG35" s="84"/>
      <c r="VH35" s="84"/>
      <c r="VI35" s="84"/>
      <c r="VJ35" s="84"/>
      <c r="VK35" s="84"/>
      <c r="VL35" s="84"/>
      <c r="VM35" s="84"/>
      <c r="VN35" s="84"/>
      <c r="VO35" s="84"/>
      <c r="VP35" s="84"/>
      <c r="VQ35" s="84"/>
      <c r="VR35" s="84"/>
      <c r="VS35" s="84"/>
      <c r="VT35" s="84"/>
      <c r="VU35" s="84"/>
      <c r="VV35" s="84"/>
      <c r="VW35" s="84"/>
      <c r="VX35" s="84"/>
      <c r="VY35" s="84"/>
      <c r="VZ35" s="84"/>
      <c r="WA35" s="84"/>
      <c r="WB35" s="84"/>
      <c r="WC35" s="84"/>
      <c r="WD35" s="84"/>
      <c r="WE35" s="84"/>
      <c r="WF35" s="84"/>
      <c r="WG35" s="84"/>
      <c r="WH35" s="84"/>
      <c r="WI35" s="84"/>
      <c r="WJ35" s="84"/>
      <c r="WK35" s="84"/>
      <c r="WL35" s="84"/>
      <c r="WM35" s="84"/>
      <c r="WN35" s="84"/>
      <c r="WO35" s="84"/>
      <c r="WP35" s="84"/>
      <c r="WQ35" s="84"/>
      <c r="WR35" s="84"/>
      <c r="WS35" s="84"/>
      <c r="WT35" s="84"/>
      <c r="WU35" s="84"/>
      <c r="WV35" s="84"/>
      <c r="WW35" s="84"/>
      <c r="WX35" s="84"/>
      <c r="WY35" s="84"/>
      <c r="WZ35" s="84"/>
      <c r="XA35" s="84"/>
      <c r="XB35" s="84"/>
      <c r="XC35" s="84"/>
      <c r="XD35" s="84"/>
      <c r="XE35" s="84"/>
      <c r="XF35" s="84"/>
      <c r="XG35" s="84"/>
      <c r="XH35" s="84"/>
      <c r="XI35" s="84"/>
      <c r="XJ35" s="84"/>
      <c r="XK35" s="84"/>
      <c r="XL35" s="84"/>
      <c r="XM35" s="84"/>
      <c r="XN35" s="84"/>
      <c r="XO35" s="84"/>
      <c r="XP35" s="84"/>
      <c r="XQ35" s="84"/>
      <c r="XR35" s="84"/>
      <c r="XS35" s="84"/>
      <c r="XT35" s="84"/>
      <c r="XU35" s="84"/>
      <c r="XV35" s="84"/>
      <c r="XW35" s="84"/>
      <c r="XX35" s="84"/>
      <c r="XY35" s="84"/>
      <c r="XZ35" s="84"/>
      <c r="YA35" s="84"/>
      <c r="YB35" s="84"/>
      <c r="YC35" s="84"/>
      <c r="YD35" s="84"/>
      <c r="YE35" s="84"/>
      <c r="YF35" s="84"/>
      <c r="YG35" s="84"/>
      <c r="YH35" s="84"/>
      <c r="YI35" s="84"/>
      <c r="YJ35" s="84"/>
      <c r="YK35" s="84"/>
      <c r="YL35" s="84"/>
      <c r="YM35" s="84"/>
      <c r="YN35" s="84"/>
      <c r="YO35" s="84"/>
      <c r="YP35" s="84"/>
      <c r="YQ35" s="84"/>
    </row>
    <row r="36" spans="1:667" s="75" customFormat="1" ht="45">
      <c r="A36" s="78">
        <v>27</v>
      </c>
      <c r="B36" s="125" t="s">
        <v>181</v>
      </c>
      <c r="C36" s="85" t="s">
        <v>17</v>
      </c>
      <c r="D36" s="120" t="s">
        <v>308</v>
      </c>
      <c r="E36" s="121" t="s">
        <v>309</v>
      </c>
      <c r="F36" s="82"/>
      <c r="G36" s="125" t="s">
        <v>269</v>
      </c>
      <c r="H36" s="125" t="s">
        <v>310</v>
      </c>
      <c r="I36" s="92" t="s">
        <v>184</v>
      </c>
      <c r="J36" s="93" t="s">
        <v>18</v>
      </c>
      <c r="K36" s="94">
        <v>20</v>
      </c>
      <c r="L36" s="130">
        <v>714.28</v>
      </c>
      <c r="M36" s="131">
        <v>14285.6</v>
      </c>
      <c r="N36" s="79"/>
      <c r="O36" s="79"/>
      <c r="P36" s="79"/>
      <c r="Q36" s="122" t="s">
        <v>131</v>
      </c>
      <c r="R36" s="123"/>
      <c r="S36" s="123"/>
      <c r="T36" s="124"/>
      <c r="U36" s="84"/>
      <c r="V36" s="84"/>
      <c r="W36" s="84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  <c r="IX36" s="84"/>
      <c r="IY36" s="84"/>
      <c r="IZ36" s="84"/>
      <c r="JA36" s="84"/>
      <c r="JB36" s="84"/>
      <c r="JC36" s="84"/>
      <c r="JD36" s="84"/>
      <c r="JE36" s="84"/>
      <c r="JF36" s="84"/>
      <c r="JG36" s="84"/>
      <c r="JH36" s="84"/>
      <c r="JI36" s="84"/>
      <c r="JJ36" s="84"/>
      <c r="JK36" s="84"/>
      <c r="JL36" s="84"/>
      <c r="JM36" s="84"/>
      <c r="JN36" s="84"/>
      <c r="JO36" s="84"/>
      <c r="JP36" s="84"/>
      <c r="JQ36" s="84"/>
      <c r="JR36" s="84"/>
      <c r="JS36" s="84"/>
      <c r="JT36" s="84"/>
      <c r="JU36" s="84"/>
      <c r="JV36" s="84"/>
      <c r="JW36" s="84"/>
      <c r="JX36" s="84"/>
      <c r="JY36" s="84"/>
      <c r="JZ36" s="84"/>
      <c r="KA36" s="84"/>
      <c r="KB36" s="84"/>
      <c r="KC36" s="84"/>
      <c r="KD36" s="84"/>
      <c r="KE36" s="84"/>
      <c r="KF36" s="84"/>
      <c r="KG36" s="84"/>
      <c r="KH36" s="84"/>
      <c r="KI36" s="84"/>
      <c r="KJ36" s="84"/>
      <c r="KK36" s="84"/>
      <c r="KL36" s="84"/>
      <c r="KM36" s="84"/>
      <c r="KN36" s="84"/>
      <c r="KO36" s="84"/>
      <c r="KP36" s="84"/>
      <c r="KQ36" s="84"/>
      <c r="KR36" s="84"/>
      <c r="KS36" s="84"/>
      <c r="KT36" s="84"/>
      <c r="KU36" s="84"/>
      <c r="KV36" s="84"/>
      <c r="KW36" s="84"/>
      <c r="KX36" s="84"/>
      <c r="KY36" s="84"/>
      <c r="KZ36" s="84"/>
      <c r="LA36" s="84"/>
      <c r="LB36" s="84"/>
      <c r="LC36" s="84"/>
      <c r="LD36" s="84"/>
      <c r="LE36" s="84"/>
      <c r="LF36" s="84"/>
      <c r="LG36" s="84"/>
      <c r="LH36" s="84"/>
      <c r="LI36" s="84"/>
      <c r="LJ36" s="84"/>
      <c r="LK36" s="84"/>
      <c r="LL36" s="84"/>
      <c r="LM36" s="84"/>
      <c r="LN36" s="84"/>
      <c r="LO36" s="84"/>
      <c r="LP36" s="84"/>
      <c r="LQ36" s="84"/>
      <c r="LR36" s="84"/>
      <c r="LS36" s="84"/>
      <c r="LT36" s="84"/>
      <c r="LU36" s="84"/>
      <c r="LV36" s="84"/>
      <c r="LW36" s="84"/>
      <c r="LX36" s="84"/>
      <c r="LY36" s="84"/>
      <c r="LZ36" s="84"/>
      <c r="MA36" s="84"/>
      <c r="MB36" s="84"/>
      <c r="MC36" s="84"/>
      <c r="MD36" s="84"/>
      <c r="ME36" s="84"/>
      <c r="MF36" s="84"/>
      <c r="MG36" s="84"/>
      <c r="MH36" s="84"/>
      <c r="MI36" s="84"/>
      <c r="MJ36" s="84"/>
      <c r="MK36" s="84"/>
      <c r="ML36" s="84"/>
      <c r="MM36" s="84"/>
      <c r="MN36" s="84"/>
      <c r="MO36" s="84"/>
      <c r="MP36" s="84"/>
      <c r="MQ36" s="84"/>
      <c r="MR36" s="84"/>
      <c r="MS36" s="84"/>
      <c r="MT36" s="84"/>
      <c r="MU36" s="84"/>
      <c r="MV36" s="84"/>
      <c r="MW36" s="84"/>
      <c r="MX36" s="84"/>
      <c r="MY36" s="84"/>
      <c r="MZ36" s="84"/>
      <c r="NA36" s="84"/>
      <c r="NB36" s="84"/>
      <c r="NC36" s="84"/>
      <c r="ND36" s="84"/>
      <c r="NE36" s="84"/>
      <c r="NF36" s="84"/>
      <c r="NG36" s="84"/>
      <c r="NH36" s="84"/>
      <c r="NI36" s="84"/>
      <c r="NJ36" s="84"/>
      <c r="NK36" s="84"/>
      <c r="NL36" s="84"/>
      <c r="NM36" s="84"/>
      <c r="NN36" s="84"/>
      <c r="NO36" s="84"/>
      <c r="NP36" s="84"/>
      <c r="NQ36" s="84"/>
      <c r="NR36" s="84"/>
      <c r="NS36" s="84"/>
      <c r="NT36" s="84"/>
      <c r="NU36" s="84"/>
      <c r="NV36" s="84"/>
      <c r="NW36" s="84"/>
      <c r="NX36" s="84"/>
      <c r="NY36" s="84"/>
      <c r="NZ36" s="84"/>
      <c r="OA36" s="84"/>
      <c r="OB36" s="84"/>
      <c r="OC36" s="84"/>
      <c r="OD36" s="84"/>
      <c r="OE36" s="84"/>
      <c r="OF36" s="84"/>
      <c r="OG36" s="84"/>
      <c r="OH36" s="84"/>
      <c r="OI36" s="84"/>
      <c r="OJ36" s="84"/>
      <c r="OK36" s="84"/>
      <c r="OL36" s="84"/>
      <c r="OM36" s="84"/>
      <c r="ON36" s="84"/>
      <c r="OO36" s="84"/>
      <c r="OP36" s="84"/>
      <c r="OQ36" s="84"/>
      <c r="OR36" s="84"/>
      <c r="OS36" s="84"/>
      <c r="OT36" s="84"/>
      <c r="OU36" s="84"/>
      <c r="OV36" s="84"/>
      <c r="OW36" s="84"/>
      <c r="OX36" s="84"/>
      <c r="OY36" s="84"/>
      <c r="OZ36" s="84"/>
      <c r="PA36" s="84"/>
      <c r="PB36" s="84"/>
      <c r="PC36" s="84"/>
      <c r="PD36" s="84"/>
      <c r="PE36" s="84"/>
      <c r="PF36" s="84"/>
      <c r="PG36" s="84"/>
      <c r="PH36" s="84"/>
      <c r="PI36" s="84"/>
      <c r="PJ36" s="84"/>
      <c r="PK36" s="84"/>
      <c r="PL36" s="84"/>
      <c r="PM36" s="84"/>
      <c r="PN36" s="84"/>
      <c r="PO36" s="84"/>
      <c r="PP36" s="84"/>
      <c r="PQ36" s="84"/>
      <c r="PR36" s="84"/>
      <c r="PS36" s="84"/>
      <c r="PT36" s="84"/>
      <c r="PU36" s="84"/>
      <c r="PV36" s="84"/>
      <c r="PW36" s="84"/>
      <c r="PX36" s="84"/>
      <c r="PY36" s="84"/>
      <c r="PZ36" s="84"/>
      <c r="QA36" s="84"/>
      <c r="QB36" s="84"/>
      <c r="QC36" s="84"/>
      <c r="QD36" s="84"/>
      <c r="QE36" s="84"/>
      <c r="QF36" s="84"/>
      <c r="QG36" s="84"/>
      <c r="QH36" s="84"/>
      <c r="QI36" s="84"/>
      <c r="QJ36" s="84"/>
      <c r="QK36" s="84"/>
      <c r="QL36" s="84"/>
      <c r="QM36" s="84"/>
      <c r="QN36" s="84"/>
      <c r="QO36" s="84"/>
      <c r="QP36" s="84"/>
      <c r="QQ36" s="84"/>
      <c r="QR36" s="84"/>
      <c r="QS36" s="84"/>
      <c r="QT36" s="84"/>
      <c r="QU36" s="84"/>
      <c r="QV36" s="84"/>
      <c r="QW36" s="84"/>
      <c r="QX36" s="84"/>
      <c r="QY36" s="84"/>
      <c r="QZ36" s="84"/>
      <c r="RA36" s="84"/>
      <c r="RB36" s="84"/>
      <c r="RC36" s="84"/>
      <c r="RD36" s="84"/>
      <c r="RE36" s="84"/>
      <c r="RF36" s="84"/>
      <c r="RG36" s="84"/>
      <c r="RH36" s="84"/>
      <c r="RI36" s="84"/>
      <c r="RJ36" s="84"/>
      <c r="RK36" s="84"/>
      <c r="RL36" s="84"/>
      <c r="RM36" s="84"/>
      <c r="RN36" s="84"/>
      <c r="RO36" s="84"/>
      <c r="RP36" s="84"/>
      <c r="RQ36" s="84"/>
      <c r="RR36" s="84"/>
      <c r="RS36" s="84"/>
      <c r="RT36" s="84"/>
      <c r="RU36" s="84"/>
      <c r="RV36" s="84"/>
      <c r="RW36" s="84"/>
      <c r="RX36" s="84"/>
      <c r="RY36" s="84"/>
      <c r="RZ36" s="84"/>
      <c r="SA36" s="84"/>
      <c r="SB36" s="84"/>
      <c r="SC36" s="84"/>
      <c r="SD36" s="84"/>
      <c r="SE36" s="84"/>
      <c r="SF36" s="84"/>
      <c r="SG36" s="84"/>
      <c r="SH36" s="84"/>
      <c r="SI36" s="84"/>
      <c r="SJ36" s="84"/>
      <c r="SK36" s="84"/>
      <c r="SL36" s="84"/>
      <c r="SM36" s="84"/>
      <c r="SN36" s="84"/>
      <c r="SO36" s="84"/>
      <c r="SP36" s="84"/>
      <c r="SQ36" s="84"/>
      <c r="SR36" s="84"/>
      <c r="SS36" s="84"/>
      <c r="ST36" s="84"/>
      <c r="SU36" s="84"/>
      <c r="SV36" s="84"/>
      <c r="SW36" s="84"/>
      <c r="SX36" s="84"/>
      <c r="SY36" s="84"/>
      <c r="SZ36" s="84"/>
      <c r="TA36" s="84"/>
      <c r="TB36" s="84"/>
      <c r="TC36" s="84"/>
      <c r="TD36" s="84"/>
      <c r="TE36" s="84"/>
      <c r="TF36" s="84"/>
      <c r="TG36" s="84"/>
      <c r="TH36" s="84"/>
      <c r="TI36" s="84"/>
      <c r="TJ36" s="84"/>
      <c r="TK36" s="84"/>
      <c r="TL36" s="84"/>
      <c r="TM36" s="84"/>
      <c r="TN36" s="84"/>
      <c r="TO36" s="84"/>
      <c r="TP36" s="84"/>
      <c r="TQ36" s="84"/>
      <c r="TR36" s="84"/>
      <c r="TS36" s="84"/>
      <c r="TT36" s="84"/>
      <c r="TU36" s="84"/>
      <c r="TV36" s="84"/>
      <c r="TW36" s="84"/>
      <c r="TX36" s="84"/>
      <c r="TY36" s="84"/>
      <c r="TZ36" s="84"/>
      <c r="UA36" s="84"/>
      <c r="UB36" s="84"/>
      <c r="UC36" s="84"/>
      <c r="UD36" s="84"/>
      <c r="UE36" s="84"/>
      <c r="UF36" s="84"/>
      <c r="UG36" s="84"/>
      <c r="UH36" s="84"/>
      <c r="UI36" s="84"/>
      <c r="UJ36" s="84"/>
      <c r="UK36" s="84"/>
      <c r="UL36" s="84"/>
      <c r="UM36" s="84"/>
      <c r="UN36" s="84"/>
      <c r="UO36" s="84"/>
      <c r="UP36" s="84"/>
      <c r="UQ36" s="84"/>
      <c r="UR36" s="84"/>
      <c r="US36" s="84"/>
      <c r="UT36" s="84"/>
      <c r="UU36" s="84"/>
      <c r="UV36" s="84"/>
      <c r="UW36" s="84"/>
      <c r="UX36" s="84"/>
      <c r="UY36" s="84"/>
      <c r="UZ36" s="84"/>
      <c r="VA36" s="84"/>
      <c r="VB36" s="84"/>
      <c r="VC36" s="84"/>
      <c r="VD36" s="84"/>
      <c r="VE36" s="84"/>
      <c r="VF36" s="84"/>
      <c r="VG36" s="84"/>
      <c r="VH36" s="84"/>
      <c r="VI36" s="84"/>
      <c r="VJ36" s="84"/>
      <c r="VK36" s="84"/>
      <c r="VL36" s="84"/>
      <c r="VM36" s="84"/>
      <c r="VN36" s="84"/>
      <c r="VO36" s="84"/>
      <c r="VP36" s="84"/>
      <c r="VQ36" s="84"/>
      <c r="VR36" s="84"/>
      <c r="VS36" s="84"/>
      <c r="VT36" s="84"/>
      <c r="VU36" s="84"/>
      <c r="VV36" s="84"/>
      <c r="VW36" s="84"/>
      <c r="VX36" s="84"/>
      <c r="VY36" s="84"/>
      <c r="VZ36" s="84"/>
      <c r="WA36" s="84"/>
      <c r="WB36" s="84"/>
      <c r="WC36" s="84"/>
      <c r="WD36" s="84"/>
      <c r="WE36" s="84"/>
      <c r="WF36" s="84"/>
      <c r="WG36" s="84"/>
      <c r="WH36" s="84"/>
      <c r="WI36" s="84"/>
      <c r="WJ36" s="84"/>
      <c r="WK36" s="84"/>
      <c r="WL36" s="84"/>
      <c r="WM36" s="84"/>
      <c r="WN36" s="84"/>
      <c r="WO36" s="84"/>
      <c r="WP36" s="84"/>
      <c r="WQ36" s="84"/>
      <c r="WR36" s="84"/>
      <c r="WS36" s="84"/>
      <c r="WT36" s="84"/>
      <c r="WU36" s="84"/>
      <c r="WV36" s="84"/>
      <c r="WW36" s="84"/>
      <c r="WX36" s="84"/>
      <c r="WY36" s="84"/>
      <c r="WZ36" s="84"/>
      <c r="XA36" s="84"/>
      <c r="XB36" s="84"/>
      <c r="XC36" s="84"/>
      <c r="XD36" s="84"/>
      <c r="XE36" s="84"/>
      <c r="XF36" s="84"/>
      <c r="XG36" s="84"/>
      <c r="XH36" s="84"/>
      <c r="XI36" s="84"/>
      <c r="XJ36" s="84"/>
      <c r="XK36" s="84"/>
      <c r="XL36" s="84"/>
      <c r="XM36" s="84"/>
      <c r="XN36" s="84"/>
      <c r="XO36" s="84"/>
      <c r="XP36" s="84"/>
      <c r="XQ36" s="84"/>
      <c r="XR36" s="84"/>
      <c r="XS36" s="84"/>
      <c r="XT36" s="84"/>
      <c r="XU36" s="84"/>
      <c r="XV36" s="84"/>
      <c r="XW36" s="84"/>
      <c r="XX36" s="84"/>
      <c r="XY36" s="84"/>
      <c r="XZ36" s="84"/>
      <c r="YA36" s="84"/>
      <c r="YB36" s="84"/>
      <c r="YC36" s="84"/>
      <c r="YD36" s="84"/>
      <c r="YE36" s="84"/>
      <c r="YF36" s="84"/>
      <c r="YG36" s="84"/>
      <c r="YH36" s="84"/>
      <c r="YI36" s="84"/>
      <c r="YJ36" s="84"/>
      <c r="YK36" s="84"/>
      <c r="YL36" s="84"/>
      <c r="YM36" s="84"/>
      <c r="YN36" s="84"/>
      <c r="YO36" s="84"/>
      <c r="YP36" s="84"/>
      <c r="YQ36" s="84"/>
    </row>
    <row r="37" spans="1:667" s="75" customFormat="1" ht="45">
      <c r="A37" s="144">
        <v>28</v>
      </c>
      <c r="B37" s="125" t="s">
        <v>181</v>
      </c>
      <c r="C37" s="85" t="s">
        <v>17</v>
      </c>
      <c r="D37" s="120" t="s">
        <v>370</v>
      </c>
      <c r="E37" s="121" t="s">
        <v>371</v>
      </c>
      <c r="F37" s="82"/>
      <c r="G37" s="125" t="s">
        <v>270</v>
      </c>
      <c r="H37" s="125" t="s">
        <v>372</v>
      </c>
      <c r="I37" s="92" t="s">
        <v>184</v>
      </c>
      <c r="J37" s="93" t="s">
        <v>18</v>
      </c>
      <c r="K37" s="94">
        <v>20</v>
      </c>
      <c r="L37" s="130">
        <v>758.93</v>
      </c>
      <c r="M37" s="131">
        <v>15178.6</v>
      </c>
      <c r="N37" s="79"/>
      <c r="O37" s="79"/>
      <c r="P37" s="79"/>
      <c r="Q37" s="122" t="s">
        <v>131</v>
      </c>
      <c r="R37" s="123"/>
      <c r="S37" s="123"/>
      <c r="T37" s="124"/>
      <c r="U37" s="84"/>
      <c r="V37" s="84"/>
      <c r="W37" s="84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  <c r="IH37" s="84"/>
      <c r="II37" s="84"/>
      <c r="IJ37" s="84"/>
      <c r="IK37" s="84"/>
      <c r="IL37" s="84"/>
      <c r="IM37" s="84"/>
      <c r="IN37" s="84"/>
      <c r="IO37" s="84"/>
      <c r="IP37" s="84"/>
      <c r="IQ37" s="84"/>
      <c r="IR37" s="84"/>
      <c r="IS37" s="84"/>
      <c r="IT37" s="84"/>
      <c r="IU37" s="84"/>
      <c r="IV37" s="84"/>
      <c r="IW37" s="84"/>
      <c r="IX37" s="84"/>
      <c r="IY37" s="84"/>
      <c r="IZ37" s="84"/>
      <c r="JA37" s="84"/>
      <c r="JB37" s="84"/>
      <c r="JC37" s="84"/>
      <c r="JD37" s="84"/>
      <c r="JE37" s="84"/>
      <c r="JF37" s="84"/>
      <c r="JG37" s="84"/>
      <c r="JH37" s="84"/>
      <c r="JI37" s="84"/>
      <c r="JJ37" s="84"/>
      <c r="JK37" s="84"/>
      <c r="JL37" s="84"/>
      <c r="JM37" s="84"/>
      <c r="JN37" s="84"/>
      <c r="JO37" s="84"/>
      <c r="JP37" s="84"/>
      <c r="JQ37" s="84"/>
      <c r="JR37" s="84"/>
      <c r="JS37" s="84"/>
      <c r="JT37" s="84"/>
      <c r="JU37" s="84"/>
      <c r="JV37" s="84"/>
      <c r="JW37" s="84"/>
      <c r="JX37" s="84"/>
      <c r="JY37" s="84"/>
      <c r="JZ37" s="84"/>
      <c r="KA37" s="84"/>
      <c r="KB37" s="84"/>
      <c r="KC37" s="84"/>
      <c r="KD37" s="84"/>
      <c r="KE37" s="84"/>
      <c r="KF37" s="84"/>
      <c r="KG37" s="84"/>
      <c r="KH37" s="84"/>
      <c r="KI37" s="84"/>
      <c r="KJ37" s="84"/>
      <c r="KK37" s="84"/>
      <c r="KL37" s="84"/>
      <c r="KM37" s="84"/>
      <c r="KN37" s="84"/>
      <c r="KO37" s="84"/>
      <c r="KP37" s="84"/>
      <c r="KQ37" s="84"/>
      <c r="KR37" s="84"/>
      <c r="KS37" s="84"/>
      <c r="KT37" s="84"/>
      <c r="KU37" s="84"/>
      <c r="KV37" s="84"/>
      <c r="KW37" s="84"/>
      <c r="KX37" s="84"/>
      <c r="KY37" s="84"/>
      <c r="KZ37" s="84"/>
      <c r="LA37" s="84"/>
      <c r="LB37" s="84"/>
      <c r="LC37" s="84"/>
      <c r="LD37" s="84"/>
      <c r="LE37" s="84"/>
      <c r="LF37" s="84"/>
      <c r="LG37" s="84"/>
      <c r="LH37" s="84"/>
      <c r="LI37" s="84"/>
      <c r="LJ37" s="84"/>
      <c r="LK37" s="84"/>
      <c r="LL37" s="84"/>
      <c r="LM37" s="84"/>
      <c r="LN37" s="84"/>
      <c r="LO37" s="84"/>
      <c r="LP37" s="84"/>
      <c r="LQ37" s="84"/>
      <c r="LR37" s="84"/>
      <c r="LS37" s="84"/>
      <c r="LT37" s="84"/>
      <c r="LU37" s="84"/>
      <c r="LV37" s="84"/>
      <c r="LW37" s="84"/>
      <c r="LX37" s="84"/>
      <c r="LY37" s="84"/>
      <c r="LZ37" s="84"/>
      <c r="MA37" s="84"/>
      <c r="MB37" s="84"/>
      <c r="MC37" s="84"/>
      <c r="MD37" s="84"/>
      <c r="ME37" s="84"/>
      <c r="MF37" s="84"/>
      <c r="MG37" s="84"/>
      <c r="MH37" s="84"/>
      <c r="MI37" s="84"/>
      <c r="MJ37" s="84"/>
      <c r="MK37" s="84"/>
      <c r="ML37" s="84"/>
      <c r="MM37" s="84"/>
      <c r="MN37" s="84"/>
      <c r="MO37" s="84"/>
      <c r="MP37" s="84"/>
      <c r="MQ37" s="84"/>
      <c r="MR37" s="84"/>
      <c r="MS37" s="84"/>
      <c r="MT37" s="84"/>
      <c r="MU37" s="84"/>
      <c r="MV37" s="84"/>
      <c r="MW37" s="84"/>
      <c r="MX37" s="84"/>
      <c r="MY37" s="84"/>
      <c r="MZ37" s="84"/>
      <c r="NA37" s="84"/>
      <c r="NB37" s="84"/>
      <c r="NC37" s="84"/>
      <c r="ND37" s="84"/>
      <c r="NE37" s="84"/>
      <c r="NF37" s="84"/>
      <c r="NG37" s="84"/>
      <c r="NH37" s="84"/>
      <c r="NI37" s="84"/>
      <c r="NJ37" s="84"/>
      <c r="NK37" s="84"/>
      <c r="NL37" s="84"/>
      <c r="NM37" s="84"/>
      <c r="NN37" s="84"/>
      <c r="NO37" s="84"/>
      <c r="NP37" s="84"/>
      <c r="NQ37" s="84"/>
      <c r="NR37" s="84"/>
      <c r="NS37" s="84"/>
      <c r="NT37" s="84"/>
      <c r="NU37" s="84"/>
      <c r="NV37" s="84"/>
      <c r="NW37" s="84"/>
      <c r="NX37" s="84"/>
      <c r="NY37" s="84"/>
      <c r="NZ37" s="84"/>
      <c r="OA37" s="84"/>
      <c r="OB37" s="84"/>
      <c r="OC37" s="84"/>
      <c r="OD37" s="84"/>
      <c r="OE37" s="84"/>
      <c r="OF37" s="84"/>
      <c r="OG37" s="84"/>
      <c r="OH37" s="84"/>
      <c r="OI37" s="84"/>
      <c r="OJ37" s="84"/>
      <c r="OK37" s="84"/>
      <c r="OL37" s="84"/>
      <c r="OM37" s="84"/>
      <c r="ON37" s="84"/>
      <c r="OO37" s="84"/>
      <c r="OP37" s="84"/>
      <c r="OQ37" s="84"/>
      <c r="OR37" s="84"/>
      <c r="OS37" s="84"/>
      <c r="OT37" s="84"/>
      <c r="OU37" s="84"/>
      <c r="OV37" s="84"/>
      <c r="OW37" s="84"/>
      <c r="OX37" s="84"/>
      <c r="OY37" s="84"/>
      <c r="OZ37" s="84"/>
      <c r="PA37" s="84"/>
      <c r="PB37" s="84"/>
      <c r="PC37" s="84"/>
      <c r="PD37" s="84"/>
      <c r="PE37" s="84"/>
      <c r="PF37" s="84"/>
      <c r="PG37" s="84"/>
      <c r="PH37" s="84"/>
      <c r="PI37" s="84"/>
      <c r="PJ37" s="84"/>
      <c r="PK37" s="84"/>
      <c r="PL37" s="84"/>
      <c r="PM37" s="84"/>
      <c r="PN37" s="84"/>
      <c r="PO37" s="84"/>
      <c r="PP37" s="84"/>
      <c r="PQ37" s="84"/>
      <c r="PR37" s="84"/>
      <c r="PS37" s="84"/>
      <c r="PT37" s="84"/>
      <c r="PU37" s="84"/>
      <c r="PV37" s="84"/>
      <c r="PW37" s="84"/>
      <c r="PX37" s="84"/>
      <c r="PY37" s="84"/>
      <c r="PZ37" s="84"/>
      <c r="QA37" s="84"/>
      <c r="QB37" s="84"/>
      <c r="QC37" s="84"/>
      <c r="QD37" s="84"/>
      <c r="QE37" s="84"/>
      <c r="QF37" s="84"/>
      <c r="QG37" s="84"/>
      <c r="QH37" s="84"/>
      <c r="QI37" s="84"/>
      <c r="QJ37" s="84"/>
      <c r="QK37" s="84"/>
      <c r="QL37" s="84"/>
      <c r="QM37" s="84"/>
      <c r="QN37" s="84"/>
      <c r="QO37" s="84"/>
      <c r="QP37" s="84"/>
      <c r="QQ37" s="84"/>
      <c r="QR37" s="84"/>
      <c r="QS37" s="84"/>
      <c r="QT37" s="84"/>
      <c r="QU37" s="84"/>
      <c r="QV37" s="84"/>
      <c r="QW37" s="84"/>
      <c r="QX37" s="84"/>
      <c r="QY37" s="84"/>
      <c r="QZ37" s="84"/>
      <c r="RA37" s="84"/>
      <c r="RB37" s="84"/>
      <c r="RC37" s="84"/>
      <c r="RD37" s="84"/>
      <c r="RE37" s="84"/>
      <c r="RF37" s="84"/>
      <c r="RG37" s="84"/>
      <c r="RH37" s="84"/>
      <c r="RI37" s="84"/>
      <c r="RJ37" s="84"/>
      <c r="RK37" s="84"/>
      <c r="RL37" s="84"/>
      <c r="RM37" s="84"/>
      <c r="RN37" s="84"/>
      <c r="RO37" s="84"/>
      <c r="RP37" s="84"/>
      <c r="RQ37" s="84"/>
      <c r="RR37" s="84"/>
      <c r="RS37" s="84"/>
      <c r="RT37" s="84"/>
      <c r="RU37" s="84"/>
      <c r="RV37" s="84"/>
      <c r="RW37" s="84"/>
      <c r="RX37" s="84"/>
      <c r="RY37" s="84"/>
      <c r="RZ37" s="84"/>
      <c r="SA37" s="84"/>
      <c r="SB37" s="84"/>
      <c r="SC37" s="84"/>
      <c r="SD37" s="84"/>
      <c r="SE37" s="84"/>
      <c r="SF37" s="84"/>
      <c r="SG37" s="84"/>
      <c r="SH37" s="84"/>
      <c r="SI37" s="84"/>
      <c r="SJ37" s="84"/>
      <c r="SK37" s="84"/>
      <c r="SL37" s="84"/>
      <c r="SM37" s="84"/>
      <c r="SN37" s="84"/>
      <c r="SO37" s="84"/>
      <c r="SP37" s="84"/>
      <c r="SQ37" s="84"/>
      <c r="SR37" s="84"/>
      <c r="SS37" s="84"/>
      <c r="ST37" s="84"/>
      <c r="SU37" s="84"/>
      <c r="SV37" s="84"/>
      <c r="SW37" s="84"/>
      <c r="SX37" s="84"/>
      <c r="SY37" s="84"/>
      <c r="SZ37" s="84"/>
      <c r="TA37" s="84"/>
      <c r="TB37" s="84"/>
      <c r="TC37" s="84"/>
      <c r="TD37" s="84"/>
      <c r="TE37" s="84"/>
      <c r="TF37" s="84"/>
      <c r="TG37" s="84"/>
      <c r="TH37" s="84"/>
      <c r="TI37" s="84"/>
      <c r="TJ37" s="84"/>
      <c r="TK37" s="84"/>
      <c r="TL37" s="84"/>
      <c r="TM37" s="84"/>
      <c r="TN37" s="84"/>
      <c r="TO37" s="84"/>
      <c r="TP37" s="84"/>
      <c r="TQ37" s="84"/>
      <c r="TR37" s="84"/>
      <c r="TS37" s="84"/>
      <c r="TT37" s="84"/>
      <c r="TU37" s="84"/>
      <c r="TV37" s="84"/>
      <c r="TW37" s="84"/>
      <c r="TX37" s="84"/>
      <c r="TY37" s="84"/>
      <c r="TZ37" s="84"/>
      <c r="UA37" s="84"/>
      <c r="UB37" s="84"/>
      <c r="UC37" s="84"/>
      <c r="UD37" s="84"/>
      <c r="UE37" s="84"/>
      <c r="UF37" s="84"/>
      <c r="UG37" s="84"/>
      <c r="UH37" s="84"/>
      <c r="UI37" s="84"/>
      <c r="UJ37" s="84"/>
      <c r="UK37" s="84"/>
      <c r="UL37" s="84"/>
      <c r="UM37" s="84"/>
      <c r="UN37" s="84"/>
      <c r="UO37" s="84"/>
      <c r="UP37" s="84"/>
      <c r="UQ37" s="84"/>
      <c r="UR37" s="84"/>
      <c r="US37" s="84"/>
      <c r="UT37" s="84"/>
      <c r="UU37" s="84"/>
      <c r="UV37" s="84"/>
      <c r="UW37" s="84"/>
      <c r="UX37" s="84"/>
      <c r="UY37" s="84"/>
      <c r="UZ37" s="84"/>
      <c r="VA37" s="84"/>
      <c r="VB37" s="84"/>
      <c r="VC37" s="84"/>
      <c r="VD37" s="84"/>
      <c r="VE37" s="84"/>
      <c r="VF37" s="84"/>
      <c r="VG37" s="84"/>
      <c r="VH37" s="84"/>
      <c r="VI37" s="84"/>
      <c r="VJ37" s="84"/>
      <c r="VK37" s="84"/>
      <c r="VL37" s="84"/>
      <c r="VM37" s="84"/>
      <c r="VN37" s="84"/>
      <c r="VO37" s="84"/>
      <c r="VP37" s="84"/>
      <c r="VQ37" s="84"/>
      <c r="VR37" s="84"/>
      <c r="VS37" s="84"/>
      <c r="VT37" s="84"/>
      <c r="VU37" s="84"/>
      <c r="VV37" s="84"/>
      <c r="VW37" s="84"/>
      <c r="VX37" s="84"/>
      <c r="VY37" s="84"/>
      <c r="VZ37" s="84"/>
      <c r="WA37" s="84"/>
      <c r="WB37" s="84"/>
      <c r="WC37" s="84"/>
      <c r="WD37" s="84"/>
      <c r="WE37" s="84"/>
      <c r="WF37" s="84"/>
      <c r="WG37" s="84"/>
      <c r="WH37" s="84"/>
      <c r="WI37" s="84"/>
      <c r="WJ37" s="84"/>
      <c r="WK37" s="84"/>
      <c r="WL37" s="84"/>
      <c r="WM37" s="84"/>
      <c r="WN37" s="84"/>
      <c r="WO37" s="84"/>
      <c r="WP37" s="84"/>
      <c r="WQ37" s="84"/>
      <c r="WR37" s="84"/>
      <c r="WS37" s="84"/>
      <c r="WT37" s="84"/>
      <c r="WU37" s="84"/>
      <c r="WV37" s="84"/>
      <c r="WW37" s="84"/>
      <c r="WX37" s="84"/>
      <c r="WY37" s="84"/>
      <c r="WZ37" s="84"/>
      <c r="XA37" s="84"/>
      <c r="XB37" s="84"/>
      <c r="XC37" s="84"/>
      <c r="XD37" s="84"/>
      <c r="XE37" s="84"/>
      <c r="XF37" s="84"/>
      <c r="XG37" s="84"/>
      <c r="XH37" s="84"/>
      <c r="XI37" s="84"/>
      <c r="XJ37" s="84"/>
      <c r="XK37" s="84"/>
      <c r="XL37" s="84"/>
      <c r="XM37" s="84"/>
      <c r="XN37" s="84"/>
      <c r="XO37" s="84"/>
      <c r="XP37" s="84"/>
      <c r="XQ37" s="84"/>
      <c r="XR37" s="84"/>
      <c r="XS37" s="84"/>
      <c r="XT37" s="84"/>
      <c r="XU37" s="84"/>
      <c r="XV37" s="84"/>
      <c r="XW37" s="84"/>
      <c r="XX37" s="84"/>
      <c r="XY37" s="84"/>
      <c r="XZ37" s="84"/>
      <c r="YA37" s="84"/>
      <c r="YB37" s="84"/>
      <c r="YC37" s="84"/>
      <c r="YD37" s="84"/>
      <c r="YE37" s="84"/>
      <c r="YF37" s="84"/>
      <c r="YG37" s="84"/>
      <c r="YH37" s="84"/>
      <c r="YI37" s="84"/>
      <c r="YJ37" s="84"/>
      <c r="YK37" s="84"/>
      <c r="YL37" s="84"/>
      <c r="YM37" s="84"/>
      <c r="YN37" s="84"/>
      <c r="YO37" s="84"/>
      <c r="YP37" s="84"/>
      <c r="YQ37" s="84"/>
    </row>
    <row r="38" spans="1:667" s="75" customFormat="1" ht="45">
      <c r="A38" s="78">
        <v>29</v>
      </c>
      <c r="B38" s="125" t="s">
        <v>181</v>
      </c>
      <c r="C38" s="85" t="s">
        <v>17</v>
      </c>
      <c r="D38" s="120" t="s">
        <v>373</v>
      </c>
      <c r="E38" s="121" t="s">
        <v>371</v>
      </c>
      <c r="F38" s="82"/>
      <c r="G38" s="125" t="s">
        <v>271</v>
      </c>
      <c r="H38" s="125" t="s">
        <v>374</v>
      </c>
      <c r="I38" s="92" t="s">
        <v>184</v>
      </c>
      <c r="J38" s="93" t="s">
        <v>18</v>
      </c>
      <c r="K38" s="94">
        <v>300</v>
      </c>
      <c r="L38" s="130">
        <v>133.91999999999999</v>
      </c>
      <c r="M38" s="131">
        <v>40176</v>
      </c>
      <c r="N38" s="79"/>
      <c r="O38" s="79"/>
      <c r="P38" s="79"/>
      <c r="Q38" s="122" t="s">
        <v>131</v>
      </c>
      <c r="R38" s="123"/>
      <c r="S38" s="123"/>
      <c r="T38" s="124"/>
      <c r="U38" s="84"/>
      <c r="V38" s="84"/>
      <c r="W38" s="84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  <c r="ID38" s="84"/>
      <c r="IE38" s="84"/>
      <c r="IF38" s="84"/>
      <c r="IG38" s="84"/>
      <c r="IH38" s="84"/>
      <c r="II38" s="84"/>
      <c r="IJ38" s="84"/>
      <c r="IK38" s="84"/>
      <c r="IL38" s="84"/>
      <c r="IM38" s="84"/>
      <c r="IN38" s="84"/>
      <c r="IO38" s="84"/>
      <c r="IP38" s="84"/>
      <c r="IQ38" s="84"/>
      <c r="IR38" s="84"/>
      <c r="IS38" s="84"/>
      <c r="IT38" s="84"/>
      <c r="IU38" s="84"/>
      <c r="IV38" s="84"/>
      <c r="IW38" s="84"/>
      <c r="IX38" s="84"/>
      <c r="IY38" s="84"/>
      <c r="IZ38" s="84"/>
      <c r="JA38" s="84"/>
      <c r="JB38" s="84"/>
      <c r="JC38" s="84"/>
      <c r="JD38" s="84"/>
      <c r="JE38" s="84"/>
      <c r="JF38" s="84"/>
      <c r="JG38" s="84"/>
      <c r="JH38" s="84"/>
      <c r="JI38" s="84"/>
      <c r="JJ38" s="84"/>
      <c r="JK38" s="84"/>
      <c r="JL38" s="84"/>
      <c r="JM38" s="84"/>
      <c r="JN38" s="84"/>
      <c r="JO38" s="84"/>
      <c r="JP38" s="84"/>
      <c r="JQ38" s="84"/>
      <c r="JR38" s="84"/>
      <c r="JS38" s="84"/>
      <c r="JT38" s="84"/>
      <c r="JU38" s="84"/>
      <c r="JV38" s="84"/>
      <c r="JW38" s="84"/>
      <c r="JX38" s="84"/>
      <c r="JY38" s="84"/>
      <c r="JZ38" s="84"/>
      <c r="KA38" s="84"/>
      <c r="KB38" s="84"/>
      <c r="KC38" s="84"/>
      <c r="KD38" s="84"/>
      <c r="KE38" s="84"/>
      <c r="KF38" s="84"/>
      <c r="KG38" s="84"/>
      <c r="KH38" s="84"/>
      <c r="KI38" s="84"/>
      <c r="KJ38" s="84"/>
      <c r="KK38" s="84"/>
      <c r="KL38" s="84"/>
      <c r="KM38" s="84"/>
      <c r="KN38" s="84"/>
      <c r="KO38" s="84"/>
      <c r="KP38" s="84"/>
      <c r="KQ38" s="84"/>
      <c r="KR38" s="84"/>
      <c r="KS38" s="84"/>
      <c r="KT38" s="84"/>
      <c r="KU38" s="84"/>
      <c r="KV38" s="84"/>
      <c r="KW38" s="84"/>
      <c r="KX38" s="84"/>
      <c r="KY38" s="84"/>
      <c r="KZ38" s="84"/>
      <c r="LA38" s="84"/>
      <c r="LB38" s="84"/>
      <c r="LC38" s="84"/>
      <c r="LD38" s="84"/>
      <c r="LE38" s="84"/>
      <c r="LF38" s="84"/>
      <c r="LG38" s="84"/>
      <c r="LH38" s="84"/>
      <c r="LI38" s="84"/>
      <c r="LJ38" s="84"/>
      <c r="LK38" s="84"/>
      <c r="LL38" s="84"/>
      <c r="LM38" s="84"/>
      <c r="LN38" s="84"/>
      <c r="LO38" s="84"/>
      <c r="LP38" s="84"/>
      <c r="LQ38" s="84"/>
      <c r="LR38" s="84"/>
      <c r="LS38" s="84"/>
      <c r="LT38" s="84"/>
      <c r="LU38" s="84"/>
      <c r="LV38" s="84"/>
      <c r="LW38" s="84"/>
      <c r="LX38" s="84"/>
      <c r="LY38" s="84"/>
      <c r="LZ38" s="84"/>
      <c r="MA38" s="84"/>
      <c r="MB38" s="84"/>
      <c r="MC38" s="84"/>
      <c r="MD38" s="84"/>
      <c r="ME38" s="84"/>
      <c r="MF38" s="84"/>
      <c r="MG38" s="84"/>
      <c r="MH38" s="84"/>
      <c r="MI38" s="84"/>
      <c r="MJ38" s="84"/>
      <c r="MK38" s="84"/>
      <c r="ML38" s="84"/>
      <c r="MM38" s="84"/>
      <c r="MN38" s="84"/>
      <c r="MO38" s="84"/>
      <c r="MP38" s="84"/>
      <c r="MQ38" s="84"/>
      <c r="MR38" s="84"/>
      <c r="MS38" s="84"/>
      <c r="MT38" s="84"/>
      <c r="MU38" s="84"/>
      <c r="MV38" s="84"/>
      <c r="MW38" s="84"/>
      <c r="MX38" s="84"/>
      <c r="MY38" s="84"/>
      <c r="MZ38" s="84"/>
      <c r="NA38" s="84"/>
      <c r="NB38" s="84"/>
      <c r="NC38" s="84"/>
      <c r="ND38" s="84"/>
      <c r="NE38" s="84"/>
      <c r="NF38" s="84"/>
      <c r="NG38" s="84"/>
      <c r="NH38" s="84"/>
      <c r="NI38" s="84"/>
      <c r="NJ38" s="84"/>
      <c r="NK38" s="84"/>
      <c r="NL38" s="84"/>
      <c r="NM38" s="84"/>
      <c r="NN38" s="84"/>
      <c r="NO38" s="84"/>
      <c r="NP38" s="84"/>
      <c r="NQ38" s="84"/>
      <c r="NR38" s="84"/>
      <c r="NS38" s="84"/>
      <c r="NT38" s="84"/>
      <c r="NU38" s="84"/>
      <c r="NV38" s="84"/>
      <c r="NW38" s="84"/>
      <c r="NX38" s="84"/>
      <c r="NY38" s="84"/>
      <c r="NZ38" s="84"/>
      <c r="OA38" s="84"/>
      <c r="OB38" s="84"/>
      <c r="OC38" s="84"/>
      <c r="OD38" s="84"/>
      <c r="OE38" s="84"/>
      <c r="OF38" s="84"/>
      <c r="OG38" s="84"/>
      <c r="OH38" s="84"/>
      <c r="OI38" s="84"/>
      <c r="OJ38" s="84"/>
      <c r="OK38" s="84"/>
      <c r="OL38" s="84"/>
      <c r="OM38" s="84"/>
      <c r="ON38" s="84"/>
      <c r="OO38" s="84"/>
      <c r="OP38" s="84"/>
      <c r="OQ38" s="84"/>
      <c r="OR38" s="84"/>
      <c r="OS38" s="84"/>
      <c r="OT38" s="84"/>
      <c r="OU38" s="84"/>
      <c r="OV38" s="84"/>
      <c r="OW38" s="84"/>
      <c r="OX38" s="84"/>
      <c r="OY38" s="84"/>
      <c r="OZ38" s="84"/>
      <c r="PA38" s="84"/>
      <c r="PB38" s="84"/>
      <c r="PC38" s="84"/>
      <c r="PD38" s="84"/>
      <c r="PE38" s="84"/>
      <c r="PF38" s="84"/>
      <c r="PG38" s="84"/>
      <c r="PH38" s="84"/>
      <c r="PI38" s="84"/>
      <c r="PJ38" s="84"/>
      <c r="PK38" s="84"/>
      <c r="PL38" s="84"/>
      <c r="PM38" s="84"/>
      <c r="PN38" s="84"/>
      <c r="PO38" s="84"/>
      <c r="PP38" s="84"/>
      <c r="PQ38" s="84"/>
      <c r="PR38" s="84"/>
      <c r="PS38" s="84"/>
      <c r="PT38" s="84"/>
      <c r="PU38" s="84"/>
      <c r="PV38" s="84"/>
      <c r="PW38" s="84"/>
      <c r="PX38" s="84"/>
      <c r="PY38" s="84"/>
      <c r="PZ38" s="84"/>
      <c r="QA38" s="84"/>
      <c r="QB38" s="84"/>
      <c r="QC38" s="84"/>
      <c r="QD38" s="84"/>
      <c r="QE38" s="84"/>
      <c r="QF38" s="84"/>
      <c r="QG38" s="84"/>
      <c r="QH38" s="84"/>
      <c r="QI38" s="84"/>
      <c r="QJ38" s="84"/>
      <c r="QK38" s="84"/>
      <c r="QL38" s="84"/>
      <c r="QM38" s="84"/>
      <c r="QN38" s="84"/>
      <c r="QO38" s="84"/>
      <c r="QP38" s="84"/>
      <c r="QQ38" s="84"/>
      <c r="QR38" s="84"/>
      <c r="QS38" s="84"/>
      <c r="QT38" s="84"/>
      <c r="QU38" s="84"/>
      <c r="QV38" s="84"/>
      <c r="QW38" s="84"/>
      <c r="QX38" s="84"/>
      <c r="QY38" s="84"/>
      <c r="QZ38" s="84"/>
      <c r="RA38" s="84"/>
      <c r="RB38" s="84"/>
      <c r="RC38" s="84"/>
      <c r="RD38" s="84"/>
      <c r="RE38" s="84"/>
      <c r="RF38" s="84"/>
      <c r="RG38" s="84"/>
      <c r="RH38" s="84"/>
      <c r="RI38" s="84"/>
      <c r="RJ38" s="84"/>
      <c r="RK38" s="84"/>
      <c r="RL38" s="84"/>
      <c r="RM38" s="84"/>
      <c r="RN38" s="84"/>
      <c r="RO38" s="84"/>
      <c r="RP38" s="84"/>
      <c r="RQ38" s="84"/>
      <c r="RR38" s="84"/>
      <c r="RS38" s="84"/>
      <c r="RT38" s="84"/>
      <c r="RU38" s="84"/>
      <c r="RV38" s="84"/>
      <c r="RW38" s="84"/>
      <c r="RX38" s="84"/>
      <c r="RY38" s="84"/>
      <c r="RZ38" s="84"/>
      <c r="SA38" s="84"/>
      <c r="SB38" s="84"/>
      <c r="SC38" s="84"/>
      <c r="SD38" s="84"/>
      <c r="SE38" s="84"/>
      <c r="SF38" s="84"/>
      <c r="SG38" s="84"/>
      <c r="SH38" s="84"/>
      <c r="SI38" s="84"/>
      <c r="SJ38" s="84"/>
      <c r="SK38" s="84"/>
      <c r="SL38" s="84"/>
      <c r="SM38" s="84"/>
      <c r="SN38" s="84"/>
      <c r="SO38" s="84"/>
      <c r="SP38" s="84"/>
      <c r="SQ38" s="84"/>
      <c r="SR38" s="84"/>
      <c r="SS38" s="84"/>
      <c r="ST38" s="84"/>
      <c r="SU38" s="84"/>
      <c r="SV38" s="84"/>
      <c r="SW38" s="84"/>
      <c r="SX38" s="84"/>
      <c r="SY38" s="84"/>
      <c r="SZ38" s="84"/>
      <c r="TA38" s="84"/>
      <c r="TB38" s="84"/>
      <c r="TC38" s="84"/>
      <c r="TD38" s="84"/>
      <c r="TE38" s="84"/>
      <c r="TF38" s="84"/>
      <c r="TG38" s="84"/>
      <c r="TH38" s="84"/>
      <c r="TI38" s="84"/>
      <c r="TJ38" s="84"/>
      <c r="TK38" s="84"/>
      <c r="TL38" s="84"/>
      <c r="TM38" s="84"/>
      <c r="TN38" s="84"/>
      <c r="TO38" s="84"/>
      <c r="TP38" s="84"/>
      <c r="TQ38" s="84"/>
      <c r="TR38" s="84"/>
      <c r="TS38" s="84"/>
      <c r="TT38" s="84"/>
      <c r="TU38" s="84"/>
      <c r="TV38" s="84"/>
      <c r="TW38" s="84"/>
      <c r="TX38" s="84"/>
      <c r="TY38" s="84"/>
      <c r="TZ38" s="84"/>
      <c r="UA38" s="84"/>
      <c r="UB38" s="84"/>
      <c r="UC38" s="84"/>
      <c r="UD38" s="84"/>
      <c r="UE38" s="84"/>
      <c r="UF38" s="84"/>
      <c r="UG38" s="84"/>
      <c r="UH38" s="84"/>
      <c r="UI38" s="84"/>
      <c r="UJ38" s="84"/>
      <c r="UK38" s="84"/>
      <c r="UL38" s="84"/>
      <c r="UM38" s="84"/>
      <c r="UN38" s="84"/>
      <c r="UO38" s="84"/>
      <c r="UP38" s="84"/>
      <c r="UQ38" s="84"/>
      <c r="UR38" s="84"/>
      <c r="US38" s="84"/>
      <c r="UT38" s="84"/>
      <c r="UU38" s="84"/>
      <c r="UV38" s="84"/>
      <c r="UW38" s="84"/>
      <c r="UX38" s="84"/>
      <c r="UY38" s="84"/>
      <c r="UZ38" s="84"/>
      <c r="VA38" s="84"/>
      <c r="VB38" s="84"/>
      <c r="VC38" s="84"/>
      <c r="VD38" s="84"/>
      <c r="VE38" s="84"/>
      <c r="VF38" s="84"/>
      <c r="VG38" s="84"/>
      <c r="VH38" s="84"/>
      <c r="VI38" s="84"/>
      <c r="VJ38" s="84"/>
      <c r="VK38" s="84"/>
      <c r="VL38" s="84"/>
      <c r="VM38" s="84"/>
      <c r="VN38" s="84"/>
      <c r="VO38" s="84"/>
      <c r="VP38" s="84"/>
      <c r="VQ38" s="84"/>
      <c r="VR38" s="84"/>
      <c r="VS38" s="84"/>
      <c r="VT38" s="84"/>
      <c r="VU38" s="84"/>
      <c r="VV38" s="84"/>
      <c r="VW38" s="84"/>
      <c r="VX38" s="84"/>
      <c r="VY38" s="84"/>
      <c r="VZ38" s="84"/>
      <c r="WA38" s="84"/>
      <c r="WB38" s="84"/>
      <c r="WC38" s="84"/>
      <c r="WD38" s="84"/>
      <c r="WE38" s="84"/>
      <c r="WF38" s="84"/>
      <c r="WG38" s="84"/>
      <c r="WH38" s="84"/>
      <c r="WI38" s="84"/>
      <c r="WJ38" s="84"/>
      <c r="WK38" s="84"/>
      <c r="WL38" s="84"/>
      <c r="WM38" s="84"/>
      <c r="WN38" s="84"/>
      <c r="WO38" s="84"/>
      <c r="WP38" s="84"/>
      <c r="WQ38" s="84"/>
      <c r="WR38" s="84"/>
      <c r="WS38" s="84"/>
      <c r="WT38" s="84"/>
      <c r="WU38" s="84"/>
      <c r="WV38" s="84"/>
      <c r="WW38" s="84"/>
      <c r="WX38" s="84"/>
      <c r="WY38" s="84"/>
      <c r="WZ38" s="84"/>
      <c r="XA38" s="84"/>
      <c r="XB38" s="84"/>
      <c r="XC38" s="84"/>
      <c r="XD38" s="84"/>
      <c r="XE38" s="84"/>
      <c r="XF38" s="84"/>
      <c r="XG38" s="84"/>
      <c r="XH38" s="84"/>
      <c r="XI38" s="84"/>
      <c r="XJ38" s="84"/>
      <c r="XK38" s="84"/>
      <c r="XL38" s="84"/>
      <c r="XM38" s="84"/>
      <c r="XN38" s="84"/>
      <c r="XO38" s="84"/>
      <c r="XP38" s="84"/>
      <c r="XQ38" s="84"/>
      <c r="XR38" s="84"/>
      <c r="XS38" s="84"/>
      <c r="XT38" s="84"/>
      <c r="XU38" s="84"/>
      <c r="XV38" s="84"/>
      <c r="XW38" s="84"/>
      <c r="XX38" s="84"/>
      <c r="XY38" s="84"/>
      <c r="XZ38" s="84"/>
      <c r="YA38" s="84"/>
      <c r="YB38" s="84"/>
      <c r="YC38" s="84"/>
      <c r="YD38" s="84"/>
      <c r="YE38" s="84"/>
      <c r="YF38" s="84"/>
      <c r="YG38" s="84"/>
      <c r="YH38" s="84"/>
      <c r="YI38" s="84"/>
      <c r="YJ38" s="84"/>
      <c r="YK38" s="84"/>
      <c r="YL38" s="84"/>
      <c r="YM38" s="84"/>
      <c r="YN38" s="84"/>
      <c r="YO38" s="84"/>
      <c r="YP38" s="84"/>
      <c r="YQ38" s="84"/>
    </row>
    <row r="39" spans="1:667" s="75" customFormat="1" ht="75">
      <c r="A39" s="78">
        <v>30</v>
      </c>
      <c r="B39" s="125" t="s">
        <v>181</v>
      </c>
      <c r="C39" s="85" t="s">
        <v>17</v>
      </c>
      <c r="D39" s="120" t="s">
        <v>375</v>
      </c>
      <c r="E39" s="121" t="s">
        <v>376</v>
      </c>
      <c r="F39" s="82"/>
      <c r="G39" s="125" t="s">
        <v>272</v>
      </c>
      <c r="H39" s="125" t="s">
        <v>377</v>
      </c>
      <c r="I39" s="92" t="s">
        <v>184</v>
      </c>
      <c r="J39" s="93" t="s">
        <v>18</v>
      </c>
      <c r="K39" s="94">
        <v>500</v>
      </c>
      <c r="L39" s="130">
        <v>62.5</v>
      </c>
      <c r="M39" s="131">
        <v>31250</v>
      </c>
      <c r="N39" s="79"/>
      <c r="O39" s="79"/>
      <c r="P39" s="79"/>
      <c r="Q39" s="122" t="s">
        <v>131</v>
      </c>
      <c r="R39" s="123"/>
      <c r="S39" s="123"/>
      <c r="T39" s="124"/>
      <c r="U39" s="84"/>
      <c r="V39" s="84"/>
      <c r="W39" s="84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4"/>
      <c r="GX39" s="84"/>
      <c r="GY39" s="84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84"/>
      <c r="HK39" s="84"/>
      <c r="HL39" s="84"/>
      <c r="HM39" s="84"/>
      <c r="HN39" s="84"/>
      <c r="HO39" s="84"/>
      <c r="HP39" s="84"/>
      <c r="HQ39" s="84"/>
      <c r="HR39" s="84"/>
      <c r="HS39" s="84"/>
      <c r="HT39" s="84"/>
      <c r="HU39" s="84"/>
      <c r="HV39" s="84"/>
      <c r="HW39" s="84"/>
      <c r="HX39" s="84"/>
      <c r="HY39" s="84"/>
      <c r="HZ39" s="84"/>
      <c r="IA39" s="84"/>
      <c r="IB39" s="84"/>
      <c r="IC39" s="84"/>
      <c r="ID39" s="84"/>
      <c r="IE39" s="84"/>
      <c r="IF39" s="84"/>
      <c r="IG39" s="84"/>
      <c r="IH39" s="84"/>
      <c r="II39" s="84"/>
      <c r="IJ39" s="84"/>
      <c r="IK39" s="84"/>
      <c r="IL39" s="84"/>
      <c r="IM39" s="84"/>
      <c r="IN39" s="84"/>
      <c r="IO39" s="84"/>
      <c r="IP39" s="84"/>
      <c r="IQ39" s="84"/>
      <c r="IR39" s="84"/>
      <c r="IS39" s="84"/>
      <c r="IT39" s="84"/>
      <c r="IU39" s="84"/>
      <c r="IV39" s="84"/>
      <c r="IW39" s="84"/>
      <c r="IX39" s="84"/>
      <c r="IY39" s="84"/>
      <c r="IZ39" s="84"/>
      <c r="JA39" s="84"/>
      <c r="JB39" s="84"/>
      <c r="JC39" s="84"/>
      <c r="JD39" s="84"/>
      <c r="JE39" s="84"/>
      <c r="JF39" s="84"/>
      <c r="JG39" s="84"/>
      <c r="JH39" s="84"/>
      <c r="JI39" s="84"/>
      <c r="JJ39" s="84"/>
      <c r="JK39" s="84"/>
      <c r="JL39" s="84"/>
      <c r="JM39" s="84"/>
      <c r="JN39" s="84"/>
      <c r="JO39" s="84"/>
      <c r="JP39" s="84"/>
      <c r="JQ39" s="84"/>
      <c r="JR39" s="84"/>
      <c r="JS39" s="84"/>
      <c r="JT39" s="84"/>
      <c r="JU39" s="84"/>
      <c r="JV39" s="84"/>
      <c r="JW39" s="84"/>
      <c r="JX39" s="84"/>
      <c r="JY39" s="84"/>
      <c r="JZ39" s="84"/>
      <c r="KA39" s="84"/>
      <c r="KB39" s="84"/>
      <c r="KC39" s="84"/>
      <c r="KD39" s="84"/>
      <c r="KE39" s="84"/>
      <c r="KF39" s="84"/>
      <c r="KG39" s="84"/>
      <c r="KH39" s="84"/>
      <c r="KI39" s="84"/>
      <c r="KJ39" s="84"/>
      <c r="KK39" s="84"/>
      <c r="KL39" s="84"/>
      <c r="KM39" s="84"/>
      <c r="KN39" s="84"/>
      <c r="KO39" s="84"/>
      <c r="KP39" s="84"/>
      <c r="KQ39" s="84"/>
      <c r="KR39" s="84"/>
      <c r="KS39" s="84"/>
      <c r="KT39" s="84"/>
      <c r="KU39" s="84"/>
      <c r="KV39" s="84"/>
      <c r="KW39" s="84"/>
      <c r="KX39" s="84"/>
      <c r="KY39" s="84"/>
      <c r="KZ39" s="84"/>
      <c r="LA39" s="84"/>
      <c r="LB39" s="84"/>
      <c r="LC39" s="84"/>
      <c r="LD39" s="84"/>
      <c r="LE39" s="84"/>
      <c r="LF39" s="84"/>
      <c r="LG39" s="84"/>
      <c r="LH39" s="84"/>
      <c r="LI39" s="84"/>
      <c r="LJ39" s="84"/>
      <c r="LK39" s="84"/>
      <c r="LL39" s="84"/>
      <c r="LM39" s="84"/>
      <c r="LN39" s="84"/>
      <c r="LO39" s="84"/>
      <c r="LP39" s="84"/>
      <c r="LQ39" s="84"/>
      <c r="LR39" s="84"/>
      <c r="LS39" s="84"/>
      <c r="LT39" s="84"/>
      <c r="LU39" s="84"/>
      <c r="LV39" s="84"/>
      <c r="LW39" s="84"/>
      <c r="LX39" s="84"/>
      <c r="LY39" s="84"/>
      <c r="LZ39" s="84"/>
      <c r="MA39" s="84"/>
      <c r="MB39" s="84"/>
      <c r="MC39" s="84"/>
      <c r="MD39" s="84"/>
      <c r="ME39" s="84"/>
      <c r="MF39" s="84"/>
      <c r="MG39" s="84"/>
      <c r="MH39" s="84"/>
      <c r="MI39" s="84"/>
      <c r="MJ39" s="84"/>
      <c r="MK39" s="84"/>
      <c r="ML39" s="84"/>
      <c r="MM39" s="84"/>
      <c r="MN39" s="84"/>
      <c r="MO39" s="84"/>
      <c r="MP39" s="84"/>
      <c r="MQ39" s="84"/>
      <c r="MR39" s="84"/>
      <c r="MS39" s="84"/>
      <c r="MT39" s="84"/>
      <c r="MU39" s="84"/>
      <c r="MV39" s="84"/>
      <c r="MW39" s="84"/>
      <c r="MX39" s="84"/>
      <c r="MY39" s="84"/>
      <c r="MZ39" s="84"/>
      <c r="NA39" s="84"/>
      <c r="NB39" s="84"/>
      <c r="NC39" s="84"/>
      <c r="ND39" s="84"/>
      <c r="NE39" s="84"/>
      <c r="NF39" s="84"/>
      <c r="NG39" s="84"/>
      <c r="NH39" s="84"/>
      <c r="NI39" s="84"/>
      <c r="NJ39" s="84"/>
      <c r="NK39" s="84"/>
      <c r="NL39" s="84"/>
      <c r="NM39" s="84"/>
      <c r="NN39" s="84"/>
      <c r="NO39" s="84"/>
      <c r="NP39" s="84"/>
      <c r="NQ39" s="84"/>
      <c r="NR39" s="84"/>
      <c r="NS39" s="84"/>
      <c r="NT39" s="84"/>
      <c r="NU39" s="84"/>
      <c r="NV39" s="84"/>
      <c r="NW39" s="84"/>
      <c r="NX39" s="84"/>
      <c r="NY39" s="84"/>
      <c r="NZ39" s="84"/>
      <c r="OA39" s="84"/>
      <c r="OB39" s="84"/>
      <c r="OC39" s="84"/>
      <c r="OD39" s="84"/>
      <c r="OE39" s="84"/>
      <c r="OF39" s="84"/>
      <c r="OG39" s="84"/>
      <c r="OH39" s="84"/>
      <c r="OI39" s="84"/>
      <c r="OJ39" s="84"/>
      <c r="OK39" s="84"/>
      <c r="OL39" s="84"/>
      <c r="OM39" s="84"/>
      <c r="ON39" s="84"/>
      <c r="OO39" s="84"/>
      <c r="OP39" s="84"/>
      <c r="OQ39" s="84"/>
      <c r="OR39" s="84"/>
      <c r="OS39" s="84"/>
      <c r="OT39" s="84"/>
      <c r="OU39" s="84"/>
      <c r="OV39" s="84"/>
      <c r="OW39" s="84"/>
      <c r="OX39" s="84"/>
      <c r="OY39" s="84"/>
      <c r="OZ39" s="84"/>
      <c r="PA39" s="84"/>
      <c r="PB39" s="84"/>
      <c r="PC39" s="84"/>
      <c r="PD39" s="84"/>
      <c r="PE39" s="84"/>
      <c r="PF39" s="84"/>
      <c r="PG39" s="84"/>
      <c r="PH39" s="84"/>
      <c r="PI39" s="84"/>
      <c r="PJ39" s="84"/>
      <c r="PK39" s="84"/>
      <c r="PL39" s="84"/>
      <c r="PM39" s="84"/>
      <c r="PN39" s="84"/>
      <c r="PO39" s="84"/>
      <c r="PP39" s="84"/>
      <c r="PQ39" s="84"/>
      <c r="PR39" s="84"/>
      <c r="PS39" s="84"/>
      <c r="PT39" s="84"/>
      <c r="PU39" s="84"/>
      <c r="PV39" s="84"/>
      <c r="PW39" s="84"/>
      <c r="PX39" s="84"/>
      <c r="PY39" s="84"/>
      <c r="PZ39" s="84"/>
      <c r="QA39" s="84"/>
      <c r="QB39" s="84"/>
      <c r="QC39" s="84"/>
      <c r="QD39" s="84"/>
      <c r="QE39" s="84"/>
      <c r="QF39" s="84"/>
      <c r="QG39" s="84"/>
      <c r="QH39" s="84"/>
      <c r="QI39" s="84"/>
      <c r="QJ39" s="84"/>
      <c r="QK39" s="84"/>
      <c r="QL39" s="84"/>
      <c r="QM39" s="84"/>
      <c r="QN39" s="84"/>
      <c r="QO39" s="84"/>
      <c r="QP39" s="84"/>
      <c r="QQ39" s="84"/>
      <c r="QR39" s="84"/>
      <c r="QS39" s="84"/>
      <c r="QT39" s="84"/>
      <c r="QU39" s="84"/>
      <c r="QV39" s="84"/>
      <c r="QW39" s="84"/>
      <c r="QX39" s="84"/>
      <c r="QY39" s="84"/>
      <c r="QZ39" s="84"/>
      <c r="RA39" s="84"/>
      <c r="RB39" s="84"/>
      <c r="RC39" s="84"/>
      <c r="RD39" s="84"/>
      <c r="RE39" s="84"/>
      <c r="RF39" s="84"/>
      <c r="RG39" s="84"/>
      <c r="RH39" s="84"/>
      <c r="RI39" s="84"/>
      <c r="RJ39" s="84"/>
      <c r="RK39" s="84"/>
      <c r="RL39" s="84"/>
      <c r="RM39" s="84"/>
      <c r="RN39" s="84"/>
      <c r="RO39" s="84"/>
      <c r="RP39" s="84"/>
      <c r="RQ39" s="84"/>
      <c r="RR39" s="84"/>
      <c r="RS39" s="84"/>
      <c r="RT39" s="84"/>
      <c r="RU39" s="84"/>
      <c r="RV39" s="84"/>
      <c r="RW39" s="84"/>
      <c r="RX39" s="84"/>
      <c r="RY39" s="84"/>
      <c r="RZ39" s="84"/>
      <c r="SA39" s="84"/>
      <c r="SB39" s="84"/>
      <c r="SC39" s="84"/>
      <c r="SD39" s="84"/>
      <c r="SE39" s="84"/>
      <c r="SF39" s="84"/>
      <c r="SG39" s="84"/>
      <c r="SH39" s="84"/>
      <c r="SI39" s="84"/>
      <c r="SJ39" s="84"/>
      <c r="SK39" s="84"/>
      <c r="SL39" s="84"/>
      <c r="SM39" s="84"/>
      <c r="SN39" s="84"/>
      <c r="SO39" s="84"/>
      <c r="SP39" s="84"/>
      <c r="SQ39" s="84"/>
      <c r="SR39" s="84"/>
      <c r="SS39" s="84"/>
      <c r="ST39" s="84"/>
      <c r="SU39" s="84"/>
      <c r="SV39" s="84"/>
      <c r="SW39" s="84"/>
      <c r="SX39" s="84"/>
      <c r="SY39" s="84"/>
      <c r="SZ39" s="84"/>
      <c r="TA39" s="84"/>
      <c r="TB39" s="84"/>
      <c r="TC39" s="84"/>
      <c r="TD39" s="84"/>
      <c r="TE39" s="84"/>
      <c r="TF39" s="84"/>
      <c r="TG39" s="84"/>
      <c r="TH39" s="84"/>
      <c r="TI39" s="84"/>
      <c r="TJ39" s="84"/>
      <c r="TK39" s="84"/>
      <c r="TL39" s="84"/>
      <c r="TM39" s="84"/>
      <c r="TN39" s="84"/>
      <c r="TO39" s="84"/>
      <c r="TP39" s="84"/>
      <c r="TQ39" s="84"/>
      <c r="TR39" s="84"/>
      <c r="TS39" s="84"/>
      <c r="TT39" s="84"/>
      <c r="TU39" s="84"/>
      <c r="TV39" s="84"/>
      <c r="TW39" s="84"/>
      <c r="TX39" s="84"/>
      <c r="TY39" s="84"/>
      <c r="TZ39" s="84"/>
      <c r="UA39" s="84"/>
      <c r="UB39" s="84"/>
      <c r="UC39" s="84"/>
      <c r="UD39" s="84"/>
      <c r="UE39" s="84"/>
      <c r="UF39" s="84"/>
      <c r="UG39" s="84"/>
      <c r="UH39" s="84"/>
      <c r="UI39" s="84"/>
      <c r="UJ39" s="84"/>
      <c r="UK39" s="84"/>
      <c r="UL39" s="84"/>
      <c r="UM39" s="84"/>
      <c r="UN39" s="84"/>
      <c r="UO39" s="84"/>
      <c r="UP39" s="84"/>
      <c r="UQ39" s="84"/>
      <c r="UR39" s="84"/>
      <c r="US39" s="84"/>
      <c r="UT39" s="84"/>
      <c r="UU39" s="84"/>
      <c r="UV39" s="84"/>
      <c r="UW39" s="84"/>
      <c r="UX39" s="84"/>
      <c r="UY39" s="84"/>
      <c r="UZ39" s="84"/>
      <c r="VA39" s="84"/>
      <c r="VB39" s="84"/>
      <c r="VC39" s="84"/>
      <c r="VD39" s="84"/>
      <c r="VE39" s="84"/>
      <c r="VF39" s="84"/>
      <c r="VG39" s="84"/>
      <c r="VH39" s="84"/>
      <c r="VI39" s="84"/>
      <c r="VJ39" s="84"/>
      <c r="VK39" s="84"/>
      <c r="VL39" s="84"/>
      <c r="VM39" s="84"/>
      <c r="VN39" s="84"/>
      <c r="VO39" s="84"/>
      <c r="VP39" s="84"/>
      <c r="VQ39" s="84"/>
      <c r="VR39" s="84"/>
      <c r="VS39" s="84"/>
      <c r="VT39" s="84"/>
      <c r="VU39" s="84"/>
      <c r="VV39" s="84"/>
      <c r="VW39" s="84"/>
      <c r="VX39" s="84"/>
      <c r="VY39" s="84"/>
      <c r="VZ39" s="84"/>
      <c r="WA39" s="84"/>
      <c r="WB39" s="84"/>
      <c r="WC39" s="84"/>
      <c r="WD39" s="84"/>
      <c r="WE39" s="84"/>
      <c r="WF39" s="84"/>
      <c r="WG39" s="84"/>
      <c r="WH39" s="84"/>
      <c r="WI39" s="84"/>
      <c r="WJ39" s="84"/>
      <c r="WK39" s="84"/>
      <c r="WL39" s="84"/>
      <c r="WM39" s="84"/>
      <c r="WN39" s="84"/>
      <c r="WO39" s="84"/>
      <c r="WP39" s="84"/>
      <c r="WQ39" s="84"/>
      <c r="WR39" s="84"/>
      <c r="WS39" s="84"/>
      <c r="WT39" s="84"/>
      <c r="WU39" s="84"/>
      <c r="WV39" s="84"/>
      <c r="WW39" s="84"/>
      <c r="WX39" s="84"/>
      <c r="WY39" s="84"/>
      <c r="WZ39" s="84"/>
      <c r="XA39" s="84"/>
      <c r="XB39" s="84"/>
      <c r="XC39" s="84"/>
      <c r="XD39" s="84"/>
      <c r="XE39" s="84"/>
      <c r="XF39" s="84"/>
      <c r="XG39" s="84"/>
      <c r="XH39" s="84"/>
      <c r="XI39" s="84"/>
      <c r="XJ39" s="84"/>
      <c r="XK39" s="84"/>
      <c r="XL39" s="84"/>
      <c r="XM39" s="84"/>
      <c r="XN39" s="84"/>
      <c r="XO39" s="84"/>
      <c r="XP39" s="84"/>
      <c r="XQ39" s="84"/>
      <c r="XR39" s="84"/>
      <c r="XS39" s="84"/>
      <c r="XT39" s="84"/>
      <c r="XU39" s="84"/>
      <c r="XV39" s="84"/>
      <c r="XW39" s="84"/>
      <c r="XX39" s="84"/>
      <c r="XY39" s="84"/>
      <c r="XZ39" s="84"/>
      <c r="YA39" s="84"/>
      <c r="YB39" s="84"/>
      <c r="YC39" s="84"/>
      <c r="YD39" s="84"/>
      <c r="YE39" s="84"/>
      <c r="YF39" s="84"/>
      <c r="YG39" s="84"/>
      <c r="YH39" s="84"/>
      <c r="YI39" s="84"/>
      <c r="YJ39" s="84"/>
      <c r="YK39" s="84"/>
      <c r="YL39" s="84"/>
      <c r="YM39" s="84"/>
      <c r="YN39" s="84"/>
      <c r="YO39" s="84"/>
      <c r="YP39" s="84"/>
      <c r="YQ39" s="84"/>
    </row>
    <row r="40" spans="1:667" s="75" customFormat="1" ht="45">
      <c r="A40" s="144">
        <v>31</v>
      </c>
      <c r="B40" s="125" t="s">
        <v>181</v>
      </c>
      <c r="C40" s="85" t="s">
        <v>17</v>
      </c>
      <c r="D40" s="120" t="s">
        <v>311</v>
      </c>
      <c r="E40" s="121" t="s">
        <v>312</v>
      </c>
      <c r="F40" s="82"/>
      <c r="G40" s="125" t="s">
        <v>273</v>
      </c>
      <c r="H40" s="125" t="s">
        <v>313</v>
      </c>
      <c r="I40" s="92" t="s">
        <v>184</v>
      </c>
      <c r="J40" s="93" t="s">
        <v>18</v>
      </c>
      <c r="K40" s="94">
        <v>20</v>
      </c>
      <c r="L40" s="130">
        <v>267.86</v>
      </c>
      <c r="M40" s="131">
        <v>5357.2</v>
      </c>
      <c r="N40" s="79"/>
      <c r="O40" s="79"/>
      <c r="P40" s="79"/>
      <c r="Q40" s="122" t="s">
        <v>131</v>
      </c>
      <c r="R40" s="123"/>
      <c r="S40" s="123"/>
      <c r="T40" s="124"/>
      <c r="U40" s="84"/>
      <c r="V40" s="84"/>
      <c r="W40" s="84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4"/>
      <c r="GW40" s="84"/>
      <c r="GX40" s="84"/>
      <c r="GY40" s="84"/>
      <c r="GZ40" s="84"/>
      <c r="HA40" s="84"/>
      <c r="HB40" s="84"/>
      <c r="HC40" s="84"/>
      <c r="HD40" s="84"/>
      <c r="HE40" s="84"/>
      <c r="HF40" s="84"/>
      <c r="HG40" s="84"/>
      <c r="HH40" s="84"/>
      <c r="HI40" s="84"/>
      <c r="HJ40" s="84"/>
      <c r="HK40" s="84"/>
      <c r="HL40" s="84"/>
      <c r="HM40" s="84"/>
      <c r="HN40" s="84"/>
      <c r="HO40" s="84"/>
      <c r="HP40" s="84"/>
      <c r="HQ40" s="84"/>
      <c r="HR40" s="84"/>
      <c r="HS40" s="84"/>
      <c r="HT40" s="84"/>
      <c r="HU40" s="84"/>
      <c r="HV40" s="84"/>
      <c r="HW40" s="84"/>
      <c r="HX40" s="84"/>
      <c r="HY40" s="84"/>
      <c r="HZ40" s="84"/>
      <c r="IA40" s="84"/>
      <c r="IB40" s="84"/>
      <c r="IC40" s="84"/>
      <c r="ID40" s="84"/>
      <c r="IE40" s="84"/>
      <c r="IF40" s="84"/>
      <c r="IG40" s="84"/>
      <c r="IH40" s="84"/>
      <c r="II40" s="84"/>
      <c r="IJ40" s="84"/>
      <c r="IK40" s="84"/>
      <c r="IL40" s="84"/>
      <c r="IM40" s="84"/>
      <c r="IN40" s="84"/>
      <c r="IO40" s="84"/>
      <c r="IP40" s="84"/>
      <c r="IQ40" s="84"/>
      <c r="IR40" s="84"/>
      <c r="IS40" s="84"/>
      <c r="IT40" s="84"/>
      <c r="IU40" s="84"/>
      <c r="IV40" s="84"/>
      <c r="IW40" s="84"/>
      <c r="IX40" s="84"/>
      <c r="IY40" s="84"/>
      <c r="IZ40" s="84"/>
      <c r="JA40" s="84"/>
      <c r="JB40" s="84"/>
      <c r="JC40" s="84"/>
      <c r="JD40" s="84"/>
      <c r="JE40" s="84"/>
      <c r="JF40" s="84"/>
      <c r="JG40" s="84"/>
      <c r="JH40" s="84"/>
      <c r="JI40" s="84"/>
      <c r="JJ40" s="84"/>
      <c r="JK40" s="84"/>
      <c r="JL40" s="84"/>
      <c r="JM40" s="84"/>
      <c r="JN40" s="84"/>
      <c r="JO40" s="84"/>
      <c r="JP40" s="84"/>
      <c r="JQ40" s="84"/>
      <c r="JR40" s="84"/>
      <c r="JS40" s="84"/>
      <c r="JT40" s="84"/>
      <c r="JU40" s="84"/>
      <c r="JV40" s="84"/>
      <c r="JW40" s="84"/>
      <c r="JX40" s="84"/>
      <c r="JY40" s="84"/>
      <c r="JZ40" s="84"/>
      <c r="KA40" s="84"/>
      <c r="KB40" s="84"/>
      <c r="KC40" s="84"/>
      <c r="KD40" s="84"/>
      <c r="KE40" s="84"/>
      <c r="KF40" s="84"/>
      <c r="KG40" s="84"/>
      <c r="KH40" s="84"/>
      <c r="KI40" s="84"/>
      <c r="KJ40" s="84"/>
      <c r="KK40" s="84"/>
      <c r="KL40" s="84"/>
      <c r="KM40" s="84"/>
      <c r="KN40" s="84"/>
      <c r="KO40" s="84"/>
      <c r="KP40" s="84"/>
      <c r="KQ40" s="84"/>
      <c r="KR40" s="84"/>
      <c r="KS40" s="84"/>
      <c r="KT40" s="84"/>
      <c r="KU40" s="84"/>
      <c r="KV40" s="84"/>
      <c r="KW40" s="84"/>
      <c r="KX40" s="84"/>
      <c r="KY40" s="84"/>
      <c r="KZ40" s="84"/>
      <c r="LA40" s="84"/>
      <c r="LB40" s="84"/>
      <c r="LC40" s="84"/>
      <c r="LD40" s="84"/>
      <c r="LE40" s="84"/>
      <c r="LF40" s="84"/>
      <c r="LG40" s="84"/>
      <c r="LH40" s="84"/>
      <c r="LI40" s="84"/>
      <c r="LJ40" s="84"/>
      <c r="LK40" s="84"/>
      <c r="LL40" s="84"/>
      <c r="LM40" s="84"/>
      <c r="LN40" s="84"/>
      <c r="LO40" s="84"/>
      <c r="LP40" s="84"/>
      <c r="LQ40" s="84"/>
      <c r="LR40" s="84"/>
      <c r="LS40" s="84"/>
      <c r="LT40" s="84"/>
      <c r="LU40" s="84"/>
      <c r="LV40" s="84"/>
      <c r="LW40" s="84"/>
      <c r="LX40" s="84"/>
      <c r="LY40" s="84"/>
      <c r="LZ40" s="84"/>
      <c r="MA40" s="84"/>
      <c r="MB40" s="84"/>
      <c r="MC40" s="84"/>
      <c r="MD40" s="84"/>
      <c r="ME40" s="84"/>
      <c r="MF40" s="84"/>
      <c r="MG40" s="84"/>
      <c r="MH40" s="84"/>
      <c r="MI40" s="84"/>
      <c r="MJ40" s="84"/>
      <c r="MK40" s="84"/>
      <c r="ML40" s="84"/>
      <c r="MM40" s="84"/>
      <c r="MN40" s="84"/>
      <c r="MO40" s="84"/>
      <c r="MP40" s="84"/>
      <c r="MQ40" s="84"/>
      <c r="MR40" s="84"/>
      <c r="MS40" s="84"/>
      <c r="MT40" s="84"/>
      <c r="MU40" s="84"/>
      <c r="MV40" s="84"/>
      <c r="MW40" s="84"/>
      <c r="MX40" s="84"/>
      <c r="MY40" s="84"/>
      <c r="MZ40" s="84"/>
      <c r="NA40" s="84"/>
      <c r="NB40" s="84"/>
      <c r="NC40" s="84"/>
      <c r="ND40" s="84"/>
      <c r="NE40" s="84"/>
      <c r="NF40" s="84"/>
      <c r="NG40" s="84"/>
      <c r="NH40" s="84"/>
      <c r="NI40" s="84"/>
      <c r="NJ40" s="84"/>
      <c r="NK40" s="84"/>
      <c r="NL40" s="84"/>
      <c r="NM40" s="84"/>
      <c r="NN40" s="84"/>
      <c r="NO40" s="84"/>
      <c r="NP40" s="84"/>
      <c r="NQ40" s="84"/>
      <c r="NR40" s="84"/>
      <c r="NS40" s="84"/>
      <c r="NT40" s="84"/>
      <c r="NU40" s="84"/>
      <c r="NV40" s="84"/>
      <c r="NW40" s="84"/>
      <c r="NX40" s="84"/>
      <c r="NY40" s="84"/>
      <c r="NZ40" s="84"/>
      <c r="OA40" s="84"/>
      <c r="OB40" s="84"/>
      <c r="OC40" s="84"/>
      <c r="OD40" s="84"/>
      <c r="OE40" s="84"/>
      <c r="OF40" s="84"/>
      <c r="OG40" s="84"/>
      <c r="OH40" s="84"/>
      <c r="OI40" s="84"/>
      <c r="OJ40" s="84"/>
      <c r="OK40" s="84"/>
      <c r="OL40" s="84"/>
      <c r="OM40" s="84"/>
      <c r="ON40" s="84"/>
      <c r="OO40" s="84"/>
      <c r="OP40" s="84"/>
      <c r="OQ40" s="84"/>
      <c r="OR40" s="84"/>
      <c r="OS40" s="84"/>
      <c r="OT40" s="84"/>
      <c r="OU40" s="84"/>
      <c r="OV40" s="84"/>
      <c r="OW40" s="84"/>
      <c r="OX40" s="84"/>
      <c r="OY40" s="84"/>
      <c r="OZ40" s="84"/>
      <c r="PA40" s="84"/>
      <c r="PB40" s="84"/>
      <c r="PC40" s="84"/>
      <c r="PD40" s="84"/>
      <c r="PE40" s="84"/>
      <c r="PF40" s="84"/>
      <c r="PG40" s="84"/>
      <c r="PH40" s="84"/>
      <c r="PI40" s="84"/>
      <c r="PJ40" s="84"/>
      <c r="PK40" s="84"/>
      <c r="PL40" s="84"/>
      <c r="PM40" s="84"/>
      <c r="PN40" s="84"/>
      <c r="PO40" s="84"/>
      <c r="PP40" s="84"/>
      <c r="PQ40" s="84"/>
      <c r="PR40" s="84"/>
      <c r="PS40" s="84"/>
      <c r="PT40" s="84"/>
      <c r="PU40" s="84"/>
      <c r="PV40" s="84"/>
      <c r="PW40" s="84"/>
      <c r="PX40" s="84"/>
      <c r="PY40" s="84"/>
      <c r="PZ40" s="84"/>
      <c r="QA40" s="84"/>
      <c r="QB40" s="84"/>
      <c r="QC40" s="84"/>
      <c r="QD40" s="84"/>
      <c r="QE40" s="84"/>
      <c r="QF40" s="84"/>
      <c r="QG40" s="84"/>
      <c r="QH40" s="84"/>
      <c r="QI40" s="84"/>
      <c r="QJ40" s="84"/>
      <c r="QK40" s="84"/>
      <c r="QL40" s="84"/>
      <c r="QM40" s="84"/>
      <c r="QN40" s="84"/>
      <c r="QO40" s="84"/>
      <c r="QP40" s="84"/>
      <c r="QQ40" s="84"/>
      <c r="QR40" s="84"/>
      <c r="QS40" s="84"/>
      <c r="QT40" s="84"/>
      <c r="QU40" s="84"/>
      <c r="QV40" s="84"/>
      <c r="QW40" s="84"/>
      <c r="QX40" s="84"/>
      <c r="QY40" s="84"/>
      <c r="QZ40" s="84"/>
      <c r="RA40" s="84"/>
      <c r="RB40" s="84"/>
      <c r="RC40" s="84"/>
      <c r="RD40" s="84"/>
      <c r="RE40" s="84"/>
      <c r="RF40" s="84"/>
      <c r="RG40" s="84"/>
      <c r="RH40" s="84"/>
      <c r="RI40" s="84"/>
      <c r="RJ40" s="84"/>
      <c r="RK40" s="84"/>
      <c r="RL40" s="84"/>
      <c r="RM40" s="84"/>
      <c r="RN40" s="84"/>
      <c r="RO40" s="84"/>
      <c r="RP40" s="84"/>
      <c r="RQ40" s="84"/>
      <c r="RR40" s="84"/>
      <c r="RS40" s="84"/>
      <c r="RT40" s="84"/>
      <c r="RU40" s="84"/>
      <c r="RV40" s="84"/>
      <c r="RW40" s="84"/>
      <c r="RX40" s="84"/>
      <c r="RY40" s="84"/>
      <c r="RZ40" s="84"/>
      <c r="SA40" s="84"/>
      <c r="SB40" s="84"/>
      <c r="SC40" s="84"/>
      <c r="SD40" s="84"/>
      <c r="SE40" s="84"/>
      <c r="SF40" s="84"/>
      <c r="SG40" s="84"/>
      <c r="SH40" s="84"/>
      <c r="SI40" s="84"/>
      <c r="SJ40" s="84"/>
      <c r="SK40" s="84"/>
      <c r="SL40" s="84"/>
      <c r="SM40" s="84"/>
      <c r="SN40" s="84"/>
      <c r="SO40" s="84"/>
      <c r="SP40" s="84"/>
      <c r="SQ40" s="84"/>
      <c r="SR40" s="84"/>
      <c r="SS40" s="84"/>
      <c r="ST40" s="84"/>
      <c r="SU40" s="84"/>
      <c r="SV40" s="84"/>
      <c r="SW40" s="84"/>
      <c r="SX40" s="84"/>
      <c r="SY40" s="84"/>
      <c r="SZ40" s="84"/>
      <c r="TA40" s="84"/>
      <c r="TB40" s="84"/>
      <c r="TC40" s="84"/>
      <c r="TD40" s="84"/>
      <c r="TE40" s="84"/>
      <c r="TF40" s="84"/>
      <c r="TG40" s="84"/>
      <c r="TH40" s="84"/>
      <c r="TI40" s="84"/>
      <c r="TJ40" s="84"/>
      <c r="TK40" s="84"/>
      <c r="TL40" s="84"/>
      <c r="TM40" s="84"/>
      <c r="TN40" s="84"/>
      <c r="TO40" s="84"/>
      <c r="TP40" s="84"/>
      <c r="TQ40" s="84"/>
      <c r="TR40" s="84"/>
      <c r="TS40" s="84"/>
      <c r="TT40" s="84"/>
      <c r="TU40" s="84"/>
      <c r="TV40" s="84"/>
      <c r="TW40" s="84"/>
      <c r="TX40" s="84"/>
      <c r="TY40" s="84"/>
      <c r="TZ40" s="84"/>
      <c r="UA40" s="84"/>
      <c r="UB40" s="84"/>
      <c r="UC40" s="84"/>
      <c r="UD40" s="84"/>
      <c r="UE40" s="84"/>
      <c r="UF40" s="84"/>
      <c r="UG40" s="84"/>
      <c r="UH40" s="84"/>
      <c r="UI40" s="84"/>
      <c r="UJ40" s="84"/>
      <c r="UK40" s="84"/>
      <c r="UL40" s="84"/>
      <c r="UM40" s="84"/>
      <c r="UN40" s="84"/>
      <c r="UO40" s="84"/>
      <c r="UP40" s="84"/>
      <c r="UQ40" s="84"/>
      <c r="UR40" s="84"/>
      <c r="US40" s="84"/>
      <c r="UT40" s="84"/>
      <c r="UU40" s="84"/>
      <c r="UV40" s="84"/>
      <c r="UW40" s="84"/>
      <c r="UX40" s="84"/>
      <c r="UY40" s="84"/>
      <c r="UZ40" s="84"/>
      <c r="VA40" s="84"/>
      <c r="VB40" s="84"/>
      <c r="VC40" s="84"/>
      <c r="VD40" s="84"/>
      <c r="VE40" s="84"/>
      <c r="VF40" s="84"/>
      <c r="VG40" s="84"/>
      <c r="VH40" s="84"/>
      <c r="VI40" s="84"/>
      <c r="VJ40" s="84"/>
      <c r="VK40" s="84"/>
      <c r="VL40" s="84"/>
      <c r="VM40" s="84"/>
      <c r="VN40" s="84"/>
      <c r="VO40" s="84"/>
      <c r="VP40" s="84"/>
      <c r="VQ40" s="84"/>
      <c r="VR40" s="84"/>
      <c r="VS40" s="84"/>
      <c r="VT40" s="84"/>
      <c r="VU40" s="84"/>
      <c r="VV40" s="84"/>
      <c r="VW40" s="84"/>
      <c r="VX40" s="84"/>
      <c r="VY40" s="84"/>
      <c r="VZ40" s="84"/>
      <c r="WA40" s="84"/>
      <c r="WB40" s="84"/>
      <c r="WC40" s="84"/>
      <c r="WD40" s="84"/>
      <c r="WE40" s="84"/>
      <c r="WF40" s="84"/>
      <c r="WG40" s="84"/>
      <c r="WH40" s="84"/>
      <c r="WI40" s="84"/>
      <c r="WJ40" s="84"/>
      <c r="WK40" s="84"/>
      <c r="WL40" s="84"/>
      <c r="WM40" s="84"/>
      <c r="WN40" s="84"/>
      <c r="WO40" s="84"/>
      <c r="WP40" s="84"/>
      <c r="WQ40" s="84"/>
      <c r="WR40" s="84"/>
      <c r="WS40" s="84"/>
      <c r="WT40" s="84"/>
      <c r="WU40" s="84"/>
      <c r="WV40" s="84"/>
      <c r="WW40" s="84"/>
      <c r="WX40" s="84"/>
      <c r="WY40" s="84"/>
      <c r="WZ40" s="84"/>
      <c r="XA40" s="84"/>
      <c r="XB40" s="84"/>
      <c r="XC40" s="84"/>
      <c r="XD40" s="84"/>
      <c r="XE40" s="84"/>
      <c r="XF40" s="84"/>
      <c r="XG40" s="84"/>
      <c r="XH40" s="84"/>
      <c r="XI40" s="84"/>
      <c r="XJ40" s="84"/>
      <c r="XK40" s="84"/>
      <c r="XL40" s="84"/>
      <c r="XM40" s="84"/>
      <c r="XN40" s="84"/>
      <c r="XO40" s="84"/>
      <c r="XP40" s="84"/>
      <c r="XQ40" s="84"/>
      <c r="XR40" s="84"/>
      <c r="XS40" s="84"/>
      <c r="XT40" s="84"/>
      <c r="XU40" s="84"/>
      <c r="XV40" s="84"/>
      <c r="XW40" s="84"/>
      <c r="XX40" s="84"/>
      <c r="XY40" s="84"/>
      <c r="XZ40" s="84"/>
      <c r="YA40" s="84"/>
      <c r="YB40" s="84"/>
      <c r="YC40" s="84"/>
      <c r="YD40" s="84"/>
      <c r="YE40" s="84"/>
      <c r="YF40" s="84"/>
      <c r="YG40" s="84"/>
      <c r="YH40" s="84"/>
      <c r="YI40" s="84"/>
      <c r="YJ40" s="84"/>
      <c r="YK40" s="84"/>
      <c r="YL40" s="84"/>
      <c r="YM40" s="84"/>
      <c r="YN40" s="84"/>
      <c r="YO40" s="84"/>
      <c r="YP40" s="84"/>
      <c r="YQ40" s="84"/>
    </row>
    <row r="41" spans="1:667" s="75" customFormat="1" ht="45">
      <c r="A41" s="78">
        <v>32</v>
      </c>
      <c r="B41" s="125" t="s">
        <v>181</v>
      </c>
      <c r="C41" s="85" t="s">
        <v>17</v>
      </c>
      <c r="D41" s="120" t="s">
        <v>314</v>
      </c>
      <c r="E41" s="121" t="s">
        <v>315</v>
      </c>
      <c r="F41" s="125"/>
      <c r="G41" s="125" t="s">
        <v>274</v>
      </c>
      <c r="H41" s="125" t="s">
        <v>316</v>
      </c>
      <c r="I41" s="92" t="s">
        <v>184</v>
      </c>
      <c r="J41" s="93" t="s">
        <v>18</v>
      </c>
      <c r="K41" s="94">
        <v>30</v>
      </c>
      <c r="L41" s="130">
        <v>80.36</v>
      </c>
      <c r="M41" s="131">
        <v>2410.8000000000002</v>
      </c>
      <c r="N41" s="79"/>
      <c r="O41" s="79"/>
      <c r="P41" s="79"/>
      <c r="Q41" s="122" t="s">
        <v>131</v>
      </c>
      <c r="R41" s="123"/>
      <c r="S41" s="123"/>
      <c r="T41" s="124"/>
      <c r="U41" s="84"/>
      <c r="V41" s="84"/>
      <c r="W41" s="84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  <c r="GT41" s="84"/>
      <c r="GU41" s="84"/>
      <c r="GV41" s="84"/>
      <c r="GW41" s="84"/>
      <c r="GX41" s="84"/>
      <c r="GY41" s="84"/>
      <c r="GZ41" s="84"/>
      <c r="HA41" s="84"/>
      <c r="HB41" s="84"/>
      <c r="HC41" s="84"/>
      <c r="HD41" s="84"/>
      <c r="HE41" s="84"/>
      <c r="HF41" s="84"/>
      <c r="HG41" s="84"/>
      <c r="HH41" s="84"/>
      <c r="HI41" s="84"/>
      <c r="HJ41" s="84"/>
      <c r="HK41" s="84"/>
      <c r="HL41" s="84"/>
      <c r="HM41" s="84"/>
      <c r="HN41" s="84"/>
      <c r="HO41" s="84"/>
      <c r="HP41" s="84"/>
      <c r="HQ41" s="84"/>
      <c r="HR41" s="84"/>
      <c r="HS41" s="84"/>
      <c r="HT41" s="84"/>
      <c r="HU41" s="84"/>
      <c r="HV41" s="84"/>
      <c r="HW41" s="84"/>
      <c r="HX41" s="84"/>
      <c r="HY41" s="84"/>
      <c r="HZ41" s="84"/>
      <c r="IA41" s="84"/>
      <c r="IB41" s="84"/>
      <c r="IC41" s="84"/>
      <c r="ID41" s="84"/>
      <c r="IE41" s="84"/>
      <c r="IF41" s="84"/>
      <c r="IG41" s="84"/>
      <c r="IH41" s="84"/>
      <c r="II41" s="84"/>
      <c r="IJ41" s="84"/>
      <c r="IK41" s="84"/>
      <c r="IL41" s="84"/>
      <c r="IM41" s="84"/>
      <c r="IN41" s="84"/>
      <c r="IO41" s="84"/>
      <c r="IP41" s="84"/>
      <c r="IQ41" s="84"/>
      <c r="IR41" s="84"/>
      <c r="IS41" s="84"/>
      <c r="IT41" s="84"/>
      <c r="IU41" s="84"/>
      <c r="IV41" s="84"/>
      <c r="IW41" s="84"/>
      <c r="IX41" s="84"/>
      <c r="IY41" s="84"/>
      <c r="IZ41" s="84"/>
      <c r="JA41" s="84"/>
      <c r="JB41" s="84"/>
      <c r="JC41" s="84"/>
      <c r="JD41" s="84"/>
      <c r="JE41" s="84"/>
      <c r="JF41" s="84"/>
      <c r="JG41" s="84"/>
      <c r="JH41" s="84"/>
      <c r="JI41" s="84"/>
      <c r="JJ41" s="84"/>
      <c r="JK41" s="84"/>
      <c r="JL41" s="84"/>
      <c r="JM41" s="84"/>
      <c r="JN41" s="84"/>
      <c r="JO41" s="84"/>
      <c r="JP41" s="84"/>
      <c r="JQ41" s="84"/>
      <c r="JR41" s="84"/>
      <c r="JS41" s="84"/>
      <c r="JT41" s="84"/>
      <c r="JU41" s="84"/>
      <c r="JV41" s="84"/>
      <c r="JW41" s="84"/>
      <c r="JX41" s="84"/>
      <c r="JY41" s="84"/>
      <c r="JZ41" s="84"/>
      <c r="KA41" s="84"/>
      <c r="KB41" s="84"/>
      <c r="KC41" s="84"/>
      <c r="KD41" s="84"/>
      <c r="KE41" s="84"/>
      <c r="KF41" s="84"/>
      <c r="KG41" s="84"/>
      <c r="KH41" s="84"/>
      <c r="KI41" s="84"/>
      <c r="KJ41" s="84"/>
      <c r="KK41" s="84"/>
      <c r="KL41" s="84"/>
      <c r="KM41" s="84"/>
      <c r="KN41" s="84"/>
      <c r="KO41" s="84"/>
      <c r="KP41" s="84"/>
      <c r="KQ41" s="84"/>
      <c r="KR41" s="84"/>
      <c r="KS41" s="84"/>
      <c r="KT41" s="84"/>
      <c r="KU41" s="84"/>
      <c r="KV41" s="84"/>
      <c r="KW41" s="84"/>
      <c r="KX41" s="84"/>
      <c r="KY41" s="84"/>
      <c r="KZ41" s="84"/>
      <c r="LA41" s="84"/>
      <c r="LB41" s="84"/>
      <c r="LC41" s="84"/>
      <c r="LD41" s="84"/>
      <c r="LE41" s="84"/>
      <c r="LF41" s="84"/>
      <c r="LG41" s="84"/>
      <c r="LH41" s="84"/>
      <c r="LI41" s="84"/>
      <c r="LJ41" s="84"/>
      <c r="LK41" s="84"/>
      <c r="LL41" s="84"/>
      <c r="LM41" s="84"/>
      <c r="LN41" s="84"/>
      <c r="LO41" s="84"/>
      <c r="LP41" s="84"/>
      <c r="LQ41" s="84"/>
      <c r="LR41" s="84"/>
      <c r="LS41" s="84"/>
      <c r="LT41" s="84"/>
      <c r="LU41" s="84"/>
      <c r="LV41" s="84"/>
      <c r="LW41" s="84"/>
      <c r="LX41" s="84"/>
      <c r="LY41" s="84"/>
      <c r="LZ41" s="84"/>
      <c r="MA41" s="84"/>
      <c r="MB41" s="84"/>
      <c r="MC41" s="84"/>
      <c r="MD41" s="84"/>
      <c r="ME41" s="84"/>
      <c r="MF41" s="84"/>
      <c r="MG41" s="84"/>
      <c r="MH41" s="84"/>
      <c r="MI41" s="84"/>
      <c r="MJ41" s="84"/>
      <c r="MK41" s="84"/>
      <c r="ML41" s="84"/>
      <c r="MM41" s="84"/>
      <c r="MN41" s="84"/>
      <c r="MO41" s="84"/>
      <c r="MP41" s="84"/>
      <c r="MQ41" s="84"/>
      <c r="MR41" s="84"/>
      <c r="MS41" s="84"/>
      <c r="MT41" s="84"/>
      <c r="MU41" s="84"/>
      <c r="MV41" s="84"/>
      <c r="MW41" s="84"/>
      <c r="MX41" s="84"/>
      <c r="MY41" s="84"/>
      <c r="MZ41" s="84"/>
      <c r="NA41" s="84"/>
      <c r="NB41" s="84"/>
      <c r="NC41" s="84"/>
      <c r="ND41" s="84"/>
      <c r="NE41" s="84"/>
      <c r="NF41" s="84"/>
      <c r="NG41" s="84"/>
      <c r="NH41" s="84"/>
      <c r="NI41" s="84"/>
      <c r="NJ41" s="84"/>
      <c r="NK41" s="84"/>
      <c r="NL41" s="84"/>
      <c r="NM41" s="84"/>
      <c r="NN41" s="84"/>
      <c r="NO41" s="84"/>
      <c r="NP41" s="84"/>
      <c r="NQ41" s="84"/>
      <c r="NR41" s="84"/>
      <c r="NS41" s="84"/>
      <c r="NT41" s="84"/>
      <c r="NU41" s="84"/>
      <c r="NV41" s="84"/>
      <c r="NW41" s="84"/>
      <c r="NX41" s="84"/>
      <c r="NY41" s="84"/>
      <c r="NZ41" s="84"/>
      <c r="OA41" s="84"/>
      <c r="OB41" s="84"/>
      <c r="OC41" s="84"/>
      <c r="OD41" s="84"/>
      <c r="OE41" s="84"/>
      <c r="OF41" s="84"/>
      <c r="OG41" s="84"/>
      <c r="OH41" s="84"/>
      <c r="OI41" s="84"/>
      <c r="OJ41" s="84"/>
      <c r="OK41" s="84"/>
      <c r="OL41" s="84"/>
      <c r="OM41" s="84"/>
      <c r="ON41" s="84"/>
      <c r="OO41" s="84"/>
      <c r="OP41" s="84"/>
      <c r="OQ41" s="84"/>
      <c r="OR41" s="84"/>
      <c r="OS41" s="84"/>
      <c r="OT41" s="84"/>
      <c r="OU41" s="84"/>
      <c r="OV41" s="84"/>
      <c r="OW41" s="84"/>
      <c r="OX41" s="84"/>
      <c r="OY41" s="84"/>
      <c r="OZ41" s="84"/>
      <c r="PA41" s="84"/>
      <c r="PB41" s="84"/>
      <c r="PC41" s="84"/>
      <c r="PD41" s="84"/>
      <c r="PE41" s="84"/>
      <c r="PF41" s="84"/>
      <c r="PG41" s="84"/>
      <c r="PH41" s="84"/>
      <c r="PI41" s="84"/>
      <c r="PJ41" s="84"/>
      <c r="PK41" s="84"/>
      <c r="PL41" s="84"/>
      <c r="PM41" s="84"/>
      <c r="PN41" s="84"/>
      <c r="PO41" s="84"/>
      <c r="PP41" s="84"/>
      <c r="PQ41" s="84"/>
      <c r="PR41" s="84"/>
      <c r="PS41" s="84"/>
      <c r="PT41" s="84"/>
      <c r="PU41" s="84"/>
      <c r="PV41" s="84"/>
      <c r="PW41" s="84"/>
      <c r="PX41" s="84"/>
      <c r="PY41" s="84"/>
      <c r="PZ41" s="84"/>
      <c r="QA41" s="84"/>
      <c r="QB41" s="84"/>
      <c r="QC41" s="84"/>
      <c r="QD41" s="84"/>
      <c r="QE41" s="84"/>
      <c r="QF41" s="84"/>
      <c r="QG41" s="84"/>
      <c r="QH41" s="84"/>
      <c r="QI41" s="84"/>
      <c r="QJ41" s="84"/>
      <c r="QK41" s="84"/>
      <c r="QL41" s="84"/>
      <c r="QM41" s="84"/>
      <c r="QN41" s="84"/>
      <c r="QO41" s="84"/>
      <c r="QP41" s="84"/>
      <c r="QQ41" s="84"/>
      <c r="QR41" s="84"/>
      <c r="QS41" s="84"/>
      <c r="QT41" s="84"/>
      <c r="QU41" s="84"/>
      <c r="QV41" s="84"/>
      <c r="QW41" s="84"/>
      <c r="QX41" s="84"/>
      <c r="QY41" s="84"/>
      <c r="QZ41" s="84"/>
      <c r="RA41" s="84"/>
      <c r="RB41" s="84"/>
      <c r="RC41" s="84"/>
      <c r="RD41" s="84"/>
      <c r="RE41" s="84"/>
      <c r="RF41" s="84"/>
      <c r="RG41" s="84"/>
      <c r="RH41" s="84"/>
      <c r="RI41" s="84"/>
      <c r="RJ41" s="84"/>
      <c r="RK41" s="84"/>
      <c r="RL41" s="84"/>
      <c r="RM41" s="84"/>
      <c r="RN41" s="84"/>
      <c r="RO41" s="84"/>
      <c r="RP41" s="84"/>
      <c r="RQ41" s="84"/>
      <c r="RR41" s="84"/>
      <c r="RS41" s="84"/>
      <c r="RT41" s="84"/>
      <c r="RU41" s="84"/>
      <c r="RV41" s="84"/>
      <c r="RW41" s="84"/>
      <c r="RX41" s="84"/>
      <c r="RY41" s="84"/>
      <c r="RZ41" s="84"/>
      <c r="SA41" s="84"/>
      <c r="SB41" s="84"/>
      <c r="SC41" s="84"/>
      <c r="SD41" s="84"/>
      <c r="SE41" s="84"/>
      <c r="SF41" s="84"/>
      <c r="SG41" s="84"/>
      <c r="SH41" s="84"/>
      <c r="SI41" s="84"/>
      <c r="SJ41" s="84"/>
      <c r="SK41" s="84"/>
      <c r="SL41" s="84"/>
      <c r="SM41" s="84"/>
      <c r="SN41" s="84"/>
      <c r="SO41" s="84"/>
      <c r="SP41" s="84"/>
      <c r="SQ41" s="84"/>
      <c r="SR41" s="84"/>
      <c r="SS41" s="84"/>
      <c r="ST41" s="84"/>
      <c r="SU41" s="84"/>
      <c r="SV41" s="84"/>
      <c r="SW41" s="84"/>
      <c r="SX41" s="84"/>
      <c r="SY41" s="84"/>
      <c r="SZ41" s="84"/>
      <c r="TA41" s="84"/>
      <c r="TB41" s="84"/>
      <c r="TC41" s="84"/>
      <c r="TD41" s="84"/>
      <c r="TE41" s="84"/>
      <c r="TF41" s="84"/>
      <c r="TG41" s="84"/>
      <c r="TH41" s="84"/>
      <c r="TI41" s="84"/>
      <c r="TJ41" s="84"/>
      <c r="TK41" s="84"/>
      <c r="TL41" s="84"/>
      <c r="TM41" s="84"/>
      <c r="TN41" s="84"/>
      <c r="TO41" s="84"/>
      <c r="TP41" s="84"/>
      <c r="TQ41" s="84"/>
      <c r="TR41" s="84"/>
      <c r="TS41" s="84"/>
      <c r="TT41" s="84"/>
      <c r="TU41" s="84"/>
      <c r="TV41" s="84"/>
      <c r="TW41" s="84"/>
      <c r="TX41" s="84"/>
      <c r="TY41" s="84"/>
      <c r="TZ41" s="84"/>
      <c r="UA41" s="84"/>
      <c r="UB41" s="84"/>
      <c r="UC41" s="84"/>
      <c r="UD41" s="84"/>
      <c r="UE41" s="84"/>
      <c r="UF41" s="84"/>
      <c r="UG41" s="84"/>
      <c r="UH41" s="84"/>
      <c r="UI41" s="84"/>
      <c r="UJ41" s="84"/>
      <c r="UK41" s="84"/>
      <c r="UL41" s="84"/>
      <c r="UM41" s="84"/>
      <c r="UN41" s="84"/>
      <c r="UO41" s="84"/>
      <c r="UP41" s="84"/>
      <c r="UQ41" s="84"/>
      <c r="UR41" s="84"/>
      <c r="US41" s="84"/>
      <c r="UT41" s="84"/>
      <c r="UU41" s="84"/>
      <c r="UV41" s="84"/>
      <c r="UW41" s="84"/>
      <c r="UX41" s="84"/>
      <c r="UY41" s="84"/>
      <c r="UZ41" s="84"/>
      <c r="VA41" s="84"/>
      <c r="VB41" s="84"/>
      <c r="VC41" s="84"/>
      <c r="VD41" s="84"/>
      <c r="VE41" s="84"/>
      <c r="VF41" s="84"/>
      <c r="VG41" s="84"/>
      <c r="VH41" s="84"/>
      <c r="VI41" s="84"/>
      <c r="VJ41" s="84"/>
      <c r="VK41" s="84"/>
      <c r="VL41" s="84"/>
      <c r="VM41" s="84"/>
      <c r="VN41" s="84"/>
      <c r="VO41" s="84"/>
      <c r="VP41" s="84"/>
      <c r="VQ41" s="84"/>
      <c r="VR41" s="84"/>
      <c r="VS41" s="84"/>
      <c r="VT41" s="84"/>
      <c r="VU41" s="84"/>
      <c r="VV41" s="84"/>
      <c r="VW41" s="84"/>
      <c r="VX41" s="84"/>
      <c r="VY41" s="84"/>
      <c r="VZ41" s="84"/>
      <c r="WA41" s="84"/>
      <c r="WB41" s="84"/>
      <c r="WC41" s="84"/>
      <c r="WD41" s="84"/>
      <c r="WE41" s="84"/>
      <c r="WF41" s="84"/>
      <c r="WG41" s="84"/>
      <c r="WH41" s="84"/>
      <c r="WI41" s="84"/>
      <c r="WJ41" s="84"/>
      <c r="WK41" s="84"/>
      <c r="WL41" s="84"/>
      <c r="WM41" s="84"/>
      <c r="WN41" s="84"/>
      <c r="WO41" s="84"/>
      <c r="WP41" s="84"/>
      <c r="WQ41" s="84"/>
      <c r="WR41" s="84"/>
      <c r="WS41" s="84"/>
      <c r="WT41" s="84"/>
      <c r="WU41" s="84"/>
      <c r="WV41" s="84"/>
      <c r="WW41" s="84"/>
      <c r="WX41" s="84"/>
      <c r="WY41" s="84"/>
      <c r="WZ41" s="84"/>
      <c r="XA41" s="84"/>
      <c r="XB41" s="84"/>
      <c r="XC41" s="84"/>
      <c r="XD41" s="84"/>
      <c r="XE41" s="84"/>
      <c r="XF41" s="84"/>
      <c r="XG41" s="84"/>
      <c r="XH41" s="84"/>
      <c r="XI41" s="84"/>
      <c r="XJ41" s="84"/>
      <c r="XK41" s="84"/>
      <c r="XL41" s="84"/>
      <c r="XM41" s="84"/>
      <c r="XN41" s="84"/>
      <c r="XO41" s="84"/>
      <c r="XP41" s="84"/>
      <c r="XQ41" s="84"/>
      <c r="XR41" s="84"/>
      <c r="XS41" s="84"/>
      <c r="XT41" s="84"/>
      <c r="XU41" s="84"/>
      <c r="XV41" s="84"/>
      <c r="XW41" s="84"/>
      <c r="XX41" s="84"/>
      <c r="XY41" s="84"/>
      <c r="XZ41" s="84"/>
      <c r="YA41" s="84"/>
      <c r="YB41" s="84"/>
      <c r="YC41" s="84"/>
      <c r="YD41" s="84"/>
      <c r="YE41" s="84"/>
      <c r="YF41" s="84"/>
      <c r="YG41" s="84"/>
      <c r="YH41" s="84"/>
      <c r="YI41" s="84"/>
      <c r="YJ41" s="84"/>
      <c r="YK41" s="84"/>
      <c r="YL41" s="84"/>
      <c r="YM41" s="84"/>
      <c r="YN41" s="84"/>
      <c r="YO41" s="84"/>
      <c r="YP41" s="84"/>
      <c r="YQ41" s="84"/>
    </row>
    <row r="42" spans="1:667" s="75" customFormat="1" ht="45">
      <c r="A42" s="144">
        <v>33</v>
      </c>
      <c r="B42" s="125" t="s">
        <v>181</v>
      </c>
      <c r="C42" s="85" t="s">
        <v>17</v>
      </c>
      <c r="D42" s="120" t="s">
        <v>314</v>
      </c>
      <c r="E42" s="121" t="s">
        <v>315</v>
      </c>
      <c r="F42" s="82"/>
      <c r="G42" s="128" t="s">
        <v>275</v>
      </c>
      <c r="H42" s="128" t="s">
        <v>317</v>
      </c>
      <c r="I42" s="92" t="s">
        <v>184</v>
      </c>
      <c r="J42" s="93" t="s">
        <v>18</v>
      </c>
      <c r="K42" s="94">
        <v>30</v>
      </c>
      <c r="L42" s="130">
        <v>111.61</v>
      </c>
      <c r="M42" s="131">
        <v>3348.3</v>
      </c>
      <c r="N42" s="79"/>
      <c r="O42" s="79"/>
      <c r="P42" s="79"/>
      <c r="Q42" s="122" t="s">
        <v>131</v>
      </c>
      <c r="R42" s="123"/>
      <c r="S42" s="123"/>
      <c r="T42" s="124"/>
      <c r="U42" s="84"/>
      <c r="V42" s="84"/>
      <c r="W42" s="84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  <c r="ID42" s="84"/>
      <c r="IE42" s="84"/>
      <c r="IF42" s="84"/>
      <c r="IG42" s="84"/>
      <c r="IH42" s="84"/>
      <c r="II42" s="84"/>
      <c r="IJ42" s="84"/>
      <c r="IK42" s="84"/>
      <c r="IL42" s="84"/>
      <c r="IM42" s="84"/>
      <c r="IN42" s="84"/>
      <c r="IO42" s="84"/>
      <c r="IP42" s="84"/>
      <c r="IQ42" s="84"/>
      <c r="IR42" s="84"/>
      <c r="IS42" s="84"/>
      <c r="IT42" s="84"/>
      <c r="IU42" s="84"/>
      <c r="IV42" s="84"/>
      <c r="IW42" s="84"/>
      <c r="IX42" s="84"/>
      <c r="IY42" s="84"/>
      <c r="IZ42" s="84"/>
      <c r="JA42" s="84"/>
      <c r="JB42" s="84"/>
      <c r="JC42" s="84"/>
      <c r="JD42" s="84"/>
      <c r="JE42" s="84"/>
      <c r="JF42" s="84"/>
      <c r="JG42" s="84"/>
      <c r="JH42" s="84"/>
      <c r="JI42" s="84"/>
      <c r="JJ42" s="84"/>
      <c r="JK42" s="84"/>
      <c r="JL42" s="84"/>
      <c r="JM42" s="84"/>
      <c r="JN42" s="84"/>
      <c r="JO42" s="84"/>
      <c r="JP42" s="84"/>
      <c r="JQ42" s="84"/>
      <c r="JR42" s="84"/>
      <c r="JS42" s="84"/>
      <c r="JT42" s="84"/>
      <c r="JU42" s="84"/>
      <c r="JV42" s="84"/>
      <c r="JW42" s="84"/>
      <c r="JX42" s="84"/>
      <c r="JY42" s="84"/>
      <c r="JZ42" s="84"/>
      <c r="KA42" s="84"/>
      <c r="KB42" s="84"/>
      <c r="KC42" s="84"/>
      <c r="KD42" s="84"/>
      <c r="KE42" s="84"/>
      <c r="KF42" s="84"/>
      <c r="KG42" s="84"/>
      <c r="KH42" s="84"/>
      <c r="KI42" s="84"/>
      <c r="KJ42" s="84"/>
      <c r="KK42" s="84"/>
      <c r="KL42" s="84"/>
      <c r="KM42" s="84"/>
      <c r="KN42" s="84"/>
      <c r="KO42" s="84"/>
      <c r="KP42" s="84"/>
      <c r="KQ42" s="84"/>
      <c r="KR42" s="84"/>
      <c r="KS42" s="84"/>
      <c r="KT42" s="84"/>
      <c r="KU42" s="84"/>
      <c r="KV42" s="84"/>
      <c r="KW42" s="84"/>
      <c r="KX42" s="84"/>
      <c r="KY42" s="84"/>
      <c r="KZ42" s="84"/>
      <c r="LA42" s="84"/>
      <c r="LB42" s="84"/>
      <c r="LC42" s="84"/>
      <c r="LD42" s="84"/>
      <c r="LE42" s="84"/>
      <c r="LF42" s="84"/>
      <c r="LG42" s="84"/>
      <c r="LH42" s="84"/>
      <c r="LI42" s="84"/>
      <c r="LJ42" s="84"/>
      <c r="LK42" s="84"/>
      <c r="LL42" s="84"/>
      <c r="LM42" s="84"/>
      <c r="LN42" s="84"/>
      <c r="LO42" s="84"/>
      <c r="LP42" s="84"/>
      <c r="LQ42" s="84"/>
      <c r="LR42" s="84"/>
      <c r="LS42" s="84"/>
      <c r="LT42" s="84"/>
      <c r="LU42" s="84"/>
      <c r="LV42" s="84"/>
      <c r="LW42" s="84"/>
      <c r="LX42" s="84"/>
      <c r="LY42" s="84"/>
      <c r="LZ42" s="84"/>
      <c r="MA42" s="84"/>
      <c r="MB42" s="84"/>
      <c r="MC42" s="84"/>
      <c r="MD42" s="84"/>
      <c r="ME42" s="84"/>
      <c r="MF42" s="84"/>
      <c r="MG42" s="84"/>
      <c r="MH42" s="84"/>
      <c r="MI42" s="84"/>
      <c r="MJ42" s="84"/>
      <c r="MK42" s="84"/>
      <c r="ML42" s="84"/>
      <c r="MM42" s="84"/>
      <c r="MN42" s="84"/>
      <c r="MO42" s="84"/>
      <c r="MP42" s="84"/>
      <c r="MQ42" s="84"/>
      <c r="MR42" s="84"/>
      <c r="MS42" s="84"/>
      <c r="MT42" s="84"/>
      <c r="MU42" s="84"/>
      <c r="MV42" s="84"/>
      <c r="MW42" s="84"/>
      <c r="MX42" s="84"/>
      <c r="MY42" s="84"/>
      <c r="MZ42" s="84"/>
      <c r="NA42" s="84"/>
      <c r="NB42" s="84"/>
      <c r="NC42" s="84"/>
      <c r="ND42" s="84"/>
      <c r="NE42" s="84"/>
      <c r="NF42" s="84"/>
      <c r="NG42" s="84"/>
      <c r="NH42" s="84"/>
      <c r="NI42" s="84"/>
      <c r="NJ42" s="84"/>
      <c r="NK42" s="84"/>
      <c r="NL42" s="84"/>
      <c r="NM42" s="84"/>
      <c r="NN42" s="84"/>
      <c r="NO42" s="84"/>
      <c r="NP42" s="84"/>
      <c r="NQ42" s="84"/>
      <c r="NR42" s="84"/>
      <c r="NS42" s="84"/>
      <c r="NT42" s="84"/>
      <c r="NU42" s="84"/>
      <c r="NV42" s="84"/>
      <c r="NW42" s="84"/>
      <c r="NX42" s="84"/>
      <c r="NY42" s="84"/>
      <c r="NZ42" s="84"/>
      <c r="OA42" s="84"/>
      <c r="OB42" s="84"/>
      <c r="OC42" s="84"/>
      <c r="OD42" s="84"/>
      <c r="OE42" s="84"/>
      <c r="OF42" s="84"/>
      <c r="OG42" s="84"/>
      <c r="OH42" s="84"/>
      <c r="OI42" s="84"/>
      <c r="OJ42" s="84"/>
      <c r="OK42" s="84"/>
      <c r="OL42" s="84"/>
      <c r="OM42" s="84"/>
      <c r="ON42" s="84"/>
      <c r="OO42" s="84"/>
      <c r="OP42" s="84"/>
      <c r="OQ42" s="84"/>
      <c r="OR42" s="84"/>
      <c r="OS42" s="84"/>
      <c r="OT42" s="84"/>
      <c r="OU42" s="84"/>
      <c r="OV42" s="84"/>
      <c r="OW42" s="84"/>
      <c r="OX42" s="84"/>
      <c r="OY42" s="84"/>
      <c r="OZ42" s="84"/>
      <c r="PA42" s="84"/>
      <c r="PB42" s="84"/>
      <c r="PC42" s="84"/>
      <c r="PD42" s="84"/>
      <c r="PE42" s="84"/>
      <c r="PF42" s="84"/>
      <c r="PG42" s="84"/>
      <c r="PH42" s="84"/>
      <c r="PI42" s="84"/>
      <c r="PJ42" s="84"/>
      <c r="PK42" s="84"/>
      <c r="PL42" s="84"/>
      <c r="PM42" s="84"/>
      <c r="PN42" s="84"/>
      <c r="PO42" s="84"/>
      <c r="PP42" s="84"/>
      <c r="PQ42" s="84"/>
      <c r="PR42" s="84"/>
      <c r="PS42" s="84"/>
      <c r="PT42" s="84"/>
      <c r="PU42" s="84"/>
      <c r="PV42" s="84"/>
      <c r="PW42" s="84"/>
      <c r="PX42" s="84"/>
      <c r="PY42" s="84"/>
      <c r="PZ42" s="84"/>
      <c r="QA42" s="84"/>
      <c r="QB42" s="84"/>
      <c r="QC42" s="84"/>
      <c r="QD42" s="84"/>
      <c r="QE42" s="84"/>
      <c r="QF42" s="84"/>
      <c r="QG42" s="84"/>
      <c r="QH42" s="84"/>
      <c r="QI42" s="84"/>
      <c r="QJ42" s="84"/>
      <c r="QK42" s="84"/>
      <c r="QL42" s="84"/>
      <c r="QM42" s="84"/>
      <c r="QN42" s="84"/>
      <c r="QO42" s="84"/>
      <c r="QP42" s="84"/>
      <c r="QQ42" s="84"/>
      <c r="QR42" s="84"/>
      <c r="QS42" s="84"/>
      <c r="QT42" s="84"/>
      <c r="QU42" s="84"/>
      <c r="QV42" s="84"/>
      <c r="QW42" s="84"/>
      <c r="QX42" s="84"/>
      <c r="QY42" s="84"/>
      <c r="QZ42" s="84"/>
      <c r="RA42" s="84"/>
      <c r="RB42" s="84"/>
      <c r="RC42" s="84"/>
      <c r="RD42" s="84"/>
      <c r="RE42" s="84"/>
      <c r="RF42" s="84"/>
      <c r="RG42" s="84"/>
      <c r="RH42" s="84"/>
      <c r="RI42" s="84"/>
      <c r="RJ42" s="84"/>
      <c r="RK42" s="84"/>
      <c r="RL42" s="84"/>
      <c r="RM42" s="84"/>
      <c r="RN42" s="84"/>
      <c r="RO42" s="84"/>
      <c r="RP42" s="84"/>
      <c r="RQ42" s="84"/>
      <c r="RR42" s="84"/>
      <c r="RS42" s="84"/>
      <c r="RT42" s="84"/>
      <c r="RU42" s="84"/>
      <c r="RV42" s="84"/>
      <c r="RW42" s="84"/>
      <c r="RX42" s="84"/>
      <c r="RY42" s="84"/>
      <c r="RZ42" s="84"/>
      <c r="SA42" s="84"/>
      <c r="SB42" s="84"/>
      <c r="SC42" s="84"/>
      <c r="SD42" s="84"/>
      <c r="SE42" s="84"/>
      <c r="SF42" s="84"/>
      <c r="SG42" s="84"/>
      <c r="SH42" s="84"/>
      <c r="SI42" s="84"/>
      <c r="SJ42" s="84"/>
      <c r="SK42" s="84"/>
      <c r="SL42" s="84"/>
      <c r="SM42" s="84"/>
      <c r="SN42" s="84"/>
      <c r="SO42" s="84"/>
      <c r="SP42" s="84"/>
      <c r="SQ42" s="84"/>
      <c r="SR42" s="84"/>
      <c r="SS42" s="84"/>
      <c r="ST42" s="84"/>
      <c r="SU42" s="84"/>
      <c r="SV42" s="84"/>
      <c r="SW42" s="84"/>
      <c r="SX42" s="84"/>
      <c r="SY42" s="84"/>
      <c r="SZ42" s="84"/>
      <c r="TA42" s="84"/>
      <c r="TB42" s="84"/>
      <c r="TC42" s="84"/>
      <c r="TD42" s="84"/>
      <c r="TE42" s="84"/>
      <c r="TF42" s="84"/>
      <c r="TG42" s="84"/>
      <c r="TH42" s="84"/>
      <c r="TI42" s="84"/>
      <c r="TJ42" s="84"/>
      <c r="TK42" s="84"/>
      <c r="TL42" s="84"/>
      <c r="TM42" s="84"/>
      <c r="TN42" s="84"/>
      <c r="TO42" s="84"/>
      <c r="TP42" s="84"/>
      <c r="TQ42" s="84"/>
      <c r="TR42" s="84"/>
      <c r="TS42" s="84"/>
      <c r="TT42" s="84"/>
      <c r="TU42" s="84"/>
      <c r="TV42" s="84"/>
      <c r="TW42" s="84"/>
      <c r="TX42" s="84"/>
      <c r="TY42" s="84"/>
      <c r="TZ42" s="84"/>
      <c r="UA42" s="84"/>
      <c r="UB42" s="84"/>
      <c r="UC42" s="84"/>
      <c r="UD42" s="84"/>
      <c r="UE42" s="84"/>
      <c r="UF42" s="84"/>
      <c r="UG42" s="84"/>
      <c r="UH42" s="84"/>
      <c r="UI42" s="84"/>
      <c r="UJ42" s="84"/>
      <c r="UK42" s="84"/>
      <c r="UL42" s="84"/>
      <c r="UM42" s="84"/>
      <c r="UN42" s="84"/>
      <c r="UO42" s="84"/>
      <c r="UP42" s="84"/>
      <c r="UQ42" s="84"/>
      <c r="UR42" s="84"/>
      <c r="US42" s="84"/>
      <c r="UT42" s="84"/>
      <c r="UU42" s="84"/>
      <c r="UV42" s="84"/>
      <c r="UW42" s="84"/>
      <c r="UX42" s="84"/>
      <c r="UY42" s="84"/>
      <c r="UZ42" s="84"/>
      <c r="VA42" s="84"/>
      <c r="VB42" s="84"/>
      <c r="VC42" s="84"/>
      <c r="VD42" s="84"/>
      <c r="VE42" s="84"/>
      <c r="VF42" s="84"/>
      <c r="VG42" s="84"/>
      <c r="VH42" s="84"/>
      <c r="VI42" s="84"/>
      <c r="VJ42" s="84"/>
      <c r="VK42" s="84"/>
      <c r="VL42" s="84"/>
      <c r="VM42" s="84"/>
      <c r="VN42" s="84"/>
      <c r="VO42" s="84"/>
      <c r="VP42" s="84"/>
      <c r="VQ42" s="84"/>
      <c r="VR42" s="84"/>
      <c r="VS42" s="84"/>
      <c r="VT42" s="84"/>
      <c r="VU42" s="84"/>
      <c r="VV42" s="84"/>
      <c r="VW42" s="84"/>
      <c r="VX42" s="84"/>
      <c r="VY42" s="84"/>
      <c r="VZ42" s="84"/>
      <c r="WA42" s="84"/>
      <c r="WB42" s="84"/>
      <c r="WC42" s="84"/>
      <c r="WD42" s="84"/>
      <c r="WE42" s="84"/>
      <c r="WF42" s="84"/>
      <c r="WG42" s="84"/>
      <c r="WH42" s="84"/>
      <c r="WI42" s="84"/>
      <c r="WJ42" s="84"/>
      <c r="WK42" s="84"/>
      <c r="WL42" s="84"/>
      <c r="WM42" s="84"/>
      <c r="WN42" s="84"/>
      <c r="WO42" s="84"/>
      <c r="WP42" s="84"/>
      <c r="WQ42" s="84"/>
      <c r="WR42" s="84"/>
      <c r="WS42" s="84"/>
      <c r="WT42" s="84"/>
      <c r="WU42" s="84"/>
      <c r="WV42" s="84"/>
      <c r="WW42" s="84"/>
      <c r="WX42" s="84"/>
      <c r="WY42" s="84"/>
      <c r="WZ42" s="84"/>
      <c r="XA42" s="84"/>
      <c r="XB42" s="84"/>
      <c r="XC42" s="84"/>
      <c r="XD42" s="84"/>
      <c r="XE42" s="84"/>
      <c r="XF42" s="84"/>
      <c r="XG42" s="84"/>
      <c r="XH42" s="84"/>
      <c r="XI42" s="84"/>
      <c r="XJ42" s="84"/>
      <c r="XK42" s="84"/>
      <c r="XL42" s="84"/>
      <c r="XM42" s="84"/>
      <c r="XN42" s="84"/>
      <c r="XO42" s="84"/>
      <c r="XP42" s="84"/>
      <c r="XQ42" s="84"/>
      <c r="XR42" s="84"/>
      <c r="XS42" s="84"/>
      <c r="XT42" s="84"/>
      <c r="XU42" s="84"/>
      <c r="XV42" s="84"/>
      <c r="XW42" s="84"/>
      <c r="XX42" s="84"/>
      <c r="XY42" s="84"/>
      <c r="XZ42" s="84"/>
      <c r="YA42" s="84"/>
      <c r="YB42" s="84"/>
      <c r="YC42" s="84"/>
      <c r="YD42" s="84"/>
      <c r="YE42" s="84"/>
      <c r="YF42" s="84"/>
      <c r="YG42" s="84"/>
      <c r="YH42" s="84"/>
      <c r="YI42" s="84"/>
      <c r="YJ42" s="84"/>
      <c r="YK42" s="84"/>
      <c r="YL42" s="84"/>
      <c r="YM42" s="84"/>
      <c r="YN42" s="84"/>
      <c r="YO42" s="84"/>
      <c r="YP42" s="84"/>
      <c r="YQ42" s="84"/>
    </row>
    <row r="43" spans="1:667" s="75" customFormat="1" ht="45">
      <c r="A43" s="78">
        <v>34</v>
      </c>
      <c r="B43" s="125" t="s">
        <v>181</v>
      </c>
      <c r="C43" s="85" t="s">
        <v>17</v>
      </c>
      <c r="D43" s="120" t="s">
        <v>318</v>
      </c>
      <c r="E43" s="121" t="s">
        <v>320</v>
      </c>
      <c r="F43" s="82"/>
      <c r="G43" s="125" t="s">
        <v>276</v>
      </c>
      <c r="H43" s="125" t="s">
        <v>319</v>
      </c>
      <c r="I43" s="92" t="s">
        <v>184</v>
      </c>
      <c r="J43" s="93" t="s">
        <v>18</v>
      </c>
      <c r="K43" s="94">
        <v>2</v>
      </c>
      <c r="L43" s="95">
        <v>17758.93</v>
      </c>
      <c r="M43" s="79">
        <v>35517.86</v>
      </c>
      <c r="N43" s="79"/>
      <c r="O43" s="79"/>
      <c r="P43" s="79"/>
      <c r="Q43" s="122" t="s">
        <v>131</v>
      </c>
      <c r="R43" s="123"/>
      <c r="S43" s="123"/>
      <c r="T43" s="124"/>
      <c r="U43" s="84"/>
      <c r="V43" s="84"/>
      <c r="W43" s="84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  <c r="IW43" s="84"/>
      <c r="IX43" s="84"/>
      <c r="IY43" s="84"/>
      <c r="IZ43" s="84"/>
      <c r="JA43" s="84"/>
      <c r="JB43" s="84"/>
      <c r="JC43" s="84"/>
      <c r="JD43" s="84"/>
      <c r="JE43" s="84"/>
      <c r="JF43" s="84"/>
      <c r="JG43" s="84"/>
      <c r="JH43" s="84"/>
      <c r="JI43" s="84"/>
      <c r="JJ43" s="84"/>
      <c r="JK43" s="84"/>
      <c r="JL43" s="84"/>
      <c r="JM43" s="84"/>
      <c r="JN43" s="84"/>
      <c r="JO43" s="84"/>
      <c r="JP43" s="84"/>
      <c r="JQ43" s="84"/>
      <c r="JR43" s="84"/>
      <c r="JS43" s="84"/>
      <c r="JT43" s="84"/>
      <c r="JU43" s="84"/>
      <c r="JV43" s="84"/>
      <c r="JW43" s="84"/>
      <c r="JX43" s="84"/>
      <c r="JY43" s="84"/>
      <c r="JZ43" s="84"/>
      <c r="KA43" s="84"/>
      <c r="KB43" s="84"/>
      <c r="KC43" s="84"/>
      <c r="KD43" s="84"/>
      <c r="KE43" s="84"/>
      <c r="KF43" s="84"/>
      <c r="KG43" s="84"/>
      <c r="KH43" s="84"/>
      <c r="KI43" s="84"/>
      <c r="KJ43" s="84"/>
      <c r="KK43" s="84"/>
      <c r="KL43" s="84"/>
      <c r="KM43" s="84"/>
      <c r="KN43" s="84"/>
      <c r="KO43" s="84"/>
      <c r="KP43" s="84"/>
      <c r="KQ43" s="84"/>
      <c r="KR43" s="84"/>
      <c r="KS43" s="84"/>
      <c r="KT43" s="84"/>
      <c r="KU43" s="84"/>
      <c r="KV43" s="84"/>
      <c r="KW43" s="84"/>
      <c r="KX43" s="84"/>
      <c r="KY43" s="84"/>
      <c r="KZ43" s="84"/>
      <c r="LA43" s="84"/>
      <c r="LB43" s="84"/>
      <c r="LC43" s="84"/>
      <c r="LD43" s="84"/>
      <c r="LE43" s="84"/>
      <c r="LF43" s="84"/>
      <c r="LG43" s="84"/>
      <c r="LH43" s="84"/>
      <c r="LI43" s="84"/>
      <c r="LJ43" s="84"/>
      <c r="LK43" s="84"/>
      <c r="LL43" s="84"/>
      <c r="LM43" s="84"/>
      <c r="LN43" s="84"/>
      <c r="LO43" s="84"/>
      <c r="LP43" s="84"/>
      <c r="LQ43" s="84"/>
      <c r="LR43" s="84"/>
      <c r="LS43" s="84"/>
      <c r="LT43" s="84"/>
      <c r="LU43" s="84"/>
      <c r="LV43" s="84"/>
      <c r="LW43" s="84"/>
      <c r="LX43" s="84"/>
      <c r="LY43" s="84"/>
      <c r="LZ43" s="84"/>
      <c r="MA43" s="84"/>
      <c r="MB43" s="84"/>
      <c r="MC43" s="84"/>
      <c r="MD43" s="84"/>
      <c r="ME43" s="84"/>
      <c r="MF43" s="84"/>
      <c r="MG43" s="84"/>
      <c r="MH43" s="84"/>
      <c r="MI43" s="84"/>
      <c r="MJ43" s="84"/>
      <c r="MK43" s="84"/>
      <c r="ML43" s="84"/>
      <c r="MM43" s="84"/>
      <c r="MN43" s="84"/>
      <c r="MO43" s="84"/>
      <c r="MP43" s="84"/>
      <c r="MQ43" s="84"/>
      <c r="MR43" s="84"/>
      <c r="MS43" s="84"/>
      <c r="MT43" s="84"/>
      <c r="MU43" s="84"/>
      <c r="MV43" s="84"/>
      <c r="MW43" s="84"/>
      <c r="MX43" s="84"/>
      <c r="MY43" s="84"/>
      <c r="MZ43" s="84"/>
      <c r="NA43" s="84"/>
      <c r="NB43" s="84"/>
      <c r="NC43" s="84"/>
      <c r="ND43" s="84"/>
      <c r="NE43" s="84"/>
      <c r="NF43" s="84"/>
      <c r="NG43" s="84"/>
      <c r="NH43" s="84"/>
      <c r="NI43" s="84"/>
      <c r="NJ43" s="84"/>
      <c r="NK43" s="84"/>
      <c r="NL43" s="84"/>
      <c r="NM43" s="84"/>
      <c r="NN43" s="84"/>
      <c r="NO43" s="84"/>
      <c r="NP43" s="84"/>
      <c r="NQ43" s="84"/>
      <c r="NR43" s="84"/>
      <c r="NS43" s="84"/>
      <c r="NT43" s="84"/>
      <c r="NU43" s="84"/>
      <c r="NV43" s="84"/>
      <c r="NW43" s="84"/>
      <c r="NX43" s="84"/>
      <c r="NY43" s="84"/>
      <c r="NZ43" s="84"/>
      <c r="OA43" s="84"/>
      <c r="OB43" s="84"/>
      <c r="OC43" s="84"/>
      <c r="OD43" s="84"/>
      <c r="OE43" s="84"/>
      <c r="OF43" s="84"/>
      <c r="OG43" s="84"/>
      <c r="OH43" s="84"/>
      <c r="OI43" s="84"/>
      <c r="OJ43" s="84"/>
      <c r="OK43" s="84"/>
      <c r="OL43" s="84"/>
      <c r="OM43" s="84"/>
      <c r="ON43" s="84"/>
      <c r="OO43" s="84"/>
      <c r="OP43" s="84"/>
      <c r="OQ43" s="84"/>
      <c r="OR43" s="84"/>
      <c r="OS43" s="84"/>
      <c r="OT43" s="84"/>
      <c r="OU43" s="84"/>
      <c r="OV43" s="84"/>
      <c r="OW43" s="84"/>
      <c r="OX43" s="84"/>
      <c r="OY43" s="84"/>
      <c r="OZ43" s="84"/>
      <c r="PA43" s="84"/>
      <c r="PB43" s="84"/>
      <c r="PC43" s="84"/>
      <c r="PD43" s="84"/>
      <c r="PE43" s="84"/>
      <c r="PF43" s="84"/>
      <c r="PG43" s="84"/>
      <c r="PH43" s="84"/>
      <c r="PI43" s="84"/>
      <c r="PJ43" s="84"/>
      <c r="PK43" s="84"/>
      <c r="PL43" s="84"/>
      <c r="PM43" s="84"/>
      <c r="PN43" s="84"/>
      <c r="PO43" s="84"/>
      <c r="PP43" s="84"/>
      <c r="PQ43" s="84"/>
      <c r="PR43" s="84"/>
      <c r="PS43" s="84"/>
      <c r="PT43" s="84"/>
      <c r="PU43" s="84"/>
      <c r="PV43" s="84"/>
      <c r="PW43" s="84"/>
      <c r="PX43" s="84"/>
      <c r="PY43" s="84"/>
      <c r="PZ43" s="84"/>
      <c r="QA43" s="84"/>
      <c r="QB43" s="84"/>
      <c r="QC43" s="84"/>
      <c r="QD43" s="84"/>
      <c r="QE43" s="84"/>
      <c r="QF43" s="84"/>
      <c r="QG43" s="84"/>
      <c r="QH43" s="84"/>
      <c r="QI43" s="84"/>
      <c r="QJ43" s="84"/>
      <c r="QK43" s="84"/>
      <c r="QL43" s="84"/>
      <c r="QM43" s="84"/>
      <c r="QN43" s="84"/>
      <c r="QO43" s="84"/>
      <c r="QP43" s="84"/>
      <c r="QQ43" s="84"/>
      <c r="QR43" s="84"/>
      <c r="QS43" s="84"/>
      <c r="QT43" s="84"/>
      <c r="QU43" s="84"/>
      <c r="QV43" s="84"/>
      <c r="QW43" s="84"/>
      <c r="QX43" s="84"/>
      <c r="QY43" s="84"/>
      <c r="QZ43" s="84"/>
      <c r="RA43" s="84"/>
      <c r="RB43" s="84"/>
      <c r="RC43" s="84"/>
      <c r="RD43" s="84"/>
      <c r="RE43" s="84"/>
      <c r="RF43" s="84"/>
      <c r="RG43" s="84"/>
      <c r="RH43" s="84"/>
      <c r="RI43" s="84"/>
      <c r="RJ43" s="84"/>
      <c r="RK43" s="84"/>
      <c r="RL43" s="84"/>
      <c r="RM43" s="84"/>
      <c r="RN43" s="84"/>
      <c r="RO43" s="84"/>
      <c r="RP43" s="84"/>
      <c r="RQ43" s="84"/>
      <c r="RR43" s="84"/>
      <c r="RS43" s="84"/>
      <c r="RT43" s="84"/>
      <c r="RU43" s="84"/>
      <c r="RV43" s="84"/>
      <c r="RW43" s="84"/>
      <c r="RX43" s="84"/>
      <c r="RY43" s="84"/>
      <c r="RZ43" s="84"/>
      <c r="SA43" s="84"/>
      <c r="SB43" s="84"/>
      <c r="SC43" s="84"/>
      <c r="SD43" s="84"/>
      <c r="SE43" s="84"/>
      <c r="SF43" s="84"/>
      <c r="SG43" s="84"/>
      <c r="SH43" s="84"/>
      <c r="SI43" s="84"/>
      <c r="SJ43" s="84"/>
      <c r="SK43" s="84"/>
      <c r="SL43" s="84"/>
      <c r="SM43" s="84"/>
      <c r="SN43" s="84"/>
      <c r="SO43" s="84"/>
      <c r="SP43" s="84"/>
      <c r="SQ43" s="84"/>
      <c r="SR43" s="84"/>
      <c r="SS43" s="84"/>
      <c r="ST43" s="84"/>
      <c r="SU43" s="84"/>
      <c r="SV43" s="84"/>
      <c r="SW43" s="84"/>
      <c r="SX43" s="84"/>
      <c r="SY43" s="84"/>
      <c r="SZ43" s="84"/>
      <c r="TA43" s="84"/>
      <c r="TB43" s="84"/>
      <c r="TC43" s="84"/>
      <c r="TD43" s="84"/>
      <c r="TE43" s="84"/>
      <c r="TF43" s="84"/>
      <c r="TG43" s="84"/>
      <c r="TH43" s="84"/>
      <c r="TI43" s="84"/>
      <c r="TJ43" s="84"/>
      <c r="TK43" s="84"/>
      <c r="TL43" s="84"/>
      <c r="TM43" s="84"/>
      <c r="TN43" s="84"/>
      <c r="TO43" s="84"/>
      <c r="TP43" s="84"/>
      <c r="TQ43" s="84"/>
      <c r="TR43" s="84"/>
      <c r="TS43" s="84"/>
      <c r="TT43" s="84"/>
      <c r="TU43" s="84"/>
      <c r="TV43" s="84"/>
      <c r="TW43" s="84"/>
      <c r="TX43" s="84"/>
      <c r="TY43" s="84"/>
      <c r="TZ43" s="84"/>
      <c r="UA43" s="84"/>
      <c r="UB43" s="84"/>
      <c r="UC43" s="84"/>
      <c r="UD43" s="84"/>
      <c r="UE43" s="84"/>
      <c r="UF43" s="84"/>
      <c r="UG43" s="84"/>
      <c r="UH43" s="84"/>
      <c r="UI43" s="84"/>
      <c r="UJ43" s="84"/>
      <c r="UK43" s="84"/>
      <c r="UL43" s="84"/>
      <c r="UM43" s="84"/>
      <c r="UN43" s="84"/>
      <c r="UO43" s="84"/>
      <c r="UP43" s="84"/>
      <c r="UQ43" s="84"/>
      <c r="UR43" s="84"/>
      <c r="US43" s="84"/>
      <c r="UT43" s="84"/>
      <c r="UU43" s="84"/>
      <c r="UV43" s="84"/>
      <c r="UW43" s="84"/>
      <c r="UX43" s="84"/>
      <c r="UY43" s="84"/>
      <c r="UZ43" s="84"/>
      <c r="VA43" s="84"/>
      <c r="VB43" s="84"/>
      <c r="VC43" s="84"/>
      <c r="VD43" s="84"/>
      <c r="VE43" s="84"/>
      <c r="VF43" s="84"/>
      <c r="VG43" s="84"/>
      <c r="VH43" s="84"/>
      <c r="VI43" s="84"/>
      <c r="VJ43" s="84"/>
      <c r="VK43" s="84"/>
      <c r="VL43" s="84"/>
      <c r="VM43" s="84"/>
      <c r="VN43" s="84"/>
      <c r="VO43" s="84"/>
      <c r="VP43" s="84"/>
      <c r="VQ43" s="84"/>
      <c r="VR43" s="84"/>
      <c r="VS43" s="84"/>
      <c r="VT43" s="84"/>
      <c r="VU43" s="84"/>
      <c r="VV43" s="84"/>
      <c r="VW43" s="84"/>
      <c r="VX43" s="84"/>
      <c r="VY43" s="84"/>
      <c r="VZ43" s="84"/>
      <c r="WA43" s="84"/>
      <c r="WB43" s="84"/>
      <c r="WC43" s="84"/>
      <c r="WD43" s="84"/>
      <c r="WE43" s="84"/>
      <c r="WF43" s="84"/>
      <c r="WG43" s="84"/>
      <c r="WH43" s="84"/>
      <c r="WI43" s="84"/>
      <c r="WJ43" s="84"/>
      <c r="WK43" s="84"/>
      <c r="WL43" s="84"/>
      <c r="WM43" s="84"/>
      <c r="WN43" s="84"/>
      <c r="WO43" s="84"/>
      <c r="WP43" s="84"/>
      <c r="WQ43" s="84"/>
      <c r="WR43" s="84"/>
      <c r="WS43" s="84"/>
      <c r="WT43" s="84"/>
      <c r="WU43" s="84"/>
      <c r="WV43" s="84"/>
      <c r="WW43" s="84"/>
      <c r="WX43" s="84"/>
      <c r="WY43" s="84"/>
      <c r="WZ43" s="84"/>
      <c r="XA43" s="84"/>
      <c r="XB43" s="84"/>
      <c r="XC43" s="84"/>
      <c r="XD43" s="84"/>
      <c r="XE43" s="84"/>
      <c r="XF43" s="84"/>
      <c r="XG43" s="84"/>
      <c r="XH43" s="84"/>
      <c r="XI43" s="84"/>
      <c r="XJ43" s="84"/>
      <c r="XK43" s="84"/>
      <c r="XL43" s="84"/>
      <c r="XM43" s="84"/>
      <c r="XN43" s="84"/>
      <c r="XO43" s="84"/>
      <c r="XP43" s="84"/>
      <c r="XQ43" s="84"/>
      <c r="XR43" s="84"/>
      <c r="XS43" s="84"/>
      <c r="XT43" s="84"/>
      <c r="XU43" s="84"/>
      <c r="XV43" s="84"/>
      <c r="XW43" s="84"/>
      <c r="XX43" s="84"/>
      <c r="XY43" s="84"/>
      <c r="XZ43" s="84"/>
      <c r="YA43" s="84"/>
      <c r="YB43" s="84"/>
      <c r="YC43" s="84"/>
      <c r="YD43" s="84"/>
      <c r="YE43" s="84"/>
      <c r="YF43" s="84"/>
      <c r="YG43" s="84"/>
      <c r="YH43" s="84"/>
      <c r="YI43" s="84"/>
      <c r="YJ43" s="84"/>
      <c r="YK43" s="84"/>
      <c r="YL43" s="84"/>
      <c r="YM43" s="84"/>
      <c r="YN43" s="84"/>
      <c r="YO43" s="84"/>
      <c r="YP43" s="84"/>
      <c r="YQ43" s="84"/>
    </row>
    <row r="44" spans="1:667" s="75" customFormat="1" ht="45">
      <c r="A44" s="144">
        <v>35</v>
      </c>
      <c r="B44" s="125" t="s">
        <v>181</v>
      </c>
      <c r="C44" s="85" t="s">
        <v>17</v>
      </c>
      <c r="D44" s="120" t="s">
        <v>321</v>
      </c>
      <c r="E44" s="121" t="s">
        <v>322</v>
      </c>
      <c r="F44" s="82"/>
      <c r="G44" s="125" t="s">
        <v>324</v>
      </c>
      <c r="H44" s="125" t="s">
        <v>323</v>
      </c>
      <c r="I44" s="92" t="s">
        <v>184</v>
      </c>
      <c r="J44" s="93" t="s">
        <v>416</v>
      </c>
      <c r="K44" s="94">
        <v>22</v>
      </c>
      <c r="L44" s="95">
        <v>754.46</v>
      </c>
      <c r="M44" s="79">
        <v>16598.12</v>
      </c>
      <c r="N44" s="79"/>
      <c r="O44" s="79"/>
      <c r="P44" s="79"/>
      <c r="Q44" s="122" t="s">
        <v>131</v>
      </c>
      <c r="R44" s="123"/>
      <c r="S44" s="123"/>
      <c r="T44" s="124"/>
      <c r="U44" s="84"/>
      <c r="V44" s="84"/>
      <c r="W44" s="84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  <c r="IV44" s="84"/>
      <c r="IW44" s="84"/>
      <c r="IX44" s="84"/>
      <c r="IY44" s="84"/>
      <c r="IZ44" s="84"/>
      <c r="JA44" s="84"/>
      <c r="JB44" s="84"/>
      <c r="JC44" s="84"/>
      <c r="JD44" s="84"/>
      <c r="JE44" s="84"/>
      <c r="JF44" s="84"/>
      <c r="JG44" s="84"/>
      <c r="JH44" s="84"/>
      <c r="JI44" s="84"/>
      <c r="JJ44" s="84"/>
      <c r="JK44" s="84"/>
      <c r="JL44" s="84"/>
      <c r="JM44" s="84"/>
      <c r="JN44" s="84"/>
      <c r="JO44" s="84"/>
      <c r="JP44" s="84"/>
      <c r="JQ44" s="84"/>
      <c r="JR44" s="84"/>
      <c r="JS44" s="84"/>
      <c r="JT44" s="84"/>
      <c r="JU44" s="84"/>
      <c r="JV44" s="84"/>
      <c r="JW44" s="84"/>
      <c r="JX44" s="84"/>
      <c r="JY44" s="84"/>
      <c r="JZ44" s="84"/>
      <c r="KA44" s="84"/>
      <c r="KB44" s="84"/>
      <c r="KC44" s="84"/>
      <c r="KD44" s="84"/>
      <c r="KE44" s="84"/>
      <c r="KF44" s="84"/>
      <c r="KG44" s="84"/>
      <c r="KH44" s="84"/>
      <c r="KI44" s="84"/>
      <c r="KJ44" s="84"/>
      <c r="KK44" s="84"/>
      <c r="KL44" s="84"/>
      <c r="KM44" s="84"/>
      <c r="KN44" s="84"/>
      <c r="KO44" s="84"/>
      <c r="KP44" s="84"/>
      <c r="KQ44" s="84"/>
      <c r="KR44" s="84"/>
      <c r="KS44" s="84"/>
      <c r="KT44" s="84"/>
      <c r="KU44" s="84"/>
      <c r="KV44" s="84"/>
      <c r="KW44" s="84"/>
      <c r="KX44" s="84"/>
      <c r="KY44" s="84"/>
      <c r="KZ44" s="84"/>
      <c r="LA44" s="84"/>
      <c r="LB44" s="84"/>
      <c r="LC44" s="84"/>
      <c r="LD44" s="84"/>
      <c r="LE44" s="84"/>
      <c r="LF44" s="84"/>
      <c r="LG44" s="84"/>
      <c r="LH44" s="84"/>
      <c r="LI44" s="84"/>
      <c r="LJ44" s="84"/>
      <c r="LK44" s="84"/>
      <c r="LL44" s="84"/>
      <c r="LM44" s="84"/>
      <c r="LN44" s="84"/>
      <c r="LO44" s="84"/>
      <c r="LP44" s="84"/>
      <c r="LQ44" s="84"/>
      <c r="LR44" s="84"/>
      <c r="LS44" s="84"/>
      <c r="LT44" s="84"/>
      <c r="LU44" s="84"/>
      <c r="LV44" s="84"/>
      <c r="LW44" s="84"/>
      <c r="LX44" s="84"/>
      <c r="LY44" s="84"/>
      <c r="LZ44" s="84"/>
      <c r="MA44" s="84"/>
      <c r="MB44" s="84"/>
      <c r="MC44" s="84"/>
      <c r="MD44" s="84"/>
      <c r="ME44" s="84"/>
      <c r="MF44" s="84"/>
      <c r="MG44" s="84"/>
      <c r="MH44" s="84"/>
      <c r="MI44" s="84"/>
      <c r="MJ44" s="84"/>
      <c r="MK44" s="84"/>
      <c r="ML44" s="84"/>
      <c r="MM44" s="84"/>
      <c r="MN44" s="84"/>
      <c r="MO44" s="84"/>
      <c r="MP44" s="84"/>
      <c r="MQ44" s="84"/>
      <c r="MR44" s="84"/>
      <c r="MS44" s="84"/>
      <c r="MT44" s="84"/>
      <c r="MU44" s="84"/>
      <c r="MV44" s="84"/>
      <c r="MW44" s="84"/>
      <c r="MX44" s="84"/>
      <c r="MY44" s="84"/>
      <c r="MZ44" s="84"/>
      <c r="NA44" s="84"/>
      <c r="NB44" s="84"/>
      <c r="NC44" s="84"/>
      <c r="ND44" s="84"/>
      <c r="NE44" s="84"/>
      <c r="NF44" s="84"/>
      <c r="NG44" s="84"/>
      <c r="NH44" s="84"/>
      <c r="NI44" s="84"/>
      <c r="NJ44" s="84"/>
      <c r="NK44" s="84"/>
      <c r="NL44" s="84"/>
      <c r="NM44" s="84"/>
      <c r="NN44" s="84"/>
      <c r="NO44" s="84"/>
      <c r="NP44" s="84"/>
      <c r="NQ44" s="84"/>
      <c r="NR44" s="84"/>
      <c r="NS44" s="84"/>
      <c r="NT44" s="84"/>
      <c r="NU44" s="84"/>
      <c r="NV44" s="84"/>
      <c r="NW44" s="84"/>
      <c r="NX44" s="84"/>
      <c r="NY44" s="84"/>
      <c r="NZ44" s="84"/>
      <c r="OA44" s="84"/>
      <c r="OB44" s="84"/>
      <c r="OC44" s="84"/>
      <c r="OD44" s="84"/>
      <c r="OE44" s="84"/>
      <c r="OF44" s="84"/>
      <c r="OG44" s="84"/>
      <c r="OH44" s="84"/>
      <c r="OI44" s="84"/>
      <c r="OJ44" s="84"/>
      <c r="OK44" s="84"/>
      <c r="OL44" s="84"/>
      <c r="OM44" s="84"/>
      <c r="ON44" s="84"/>
      <c r="OO44" s="84"/>
      <c r="OP44" s="84"/>
      <c r="OQ44" s="84"/>
      <c r="OR44" s="84"/>
      <c r="OS44" s="84"/>
      <c r="OT44" s="84"/>
      <c r="OU44" s="84"/>
      <c r="OV44" s="84"/>
      <c r="OW44" s="84"/>
      <c r="OX44" s="84"/>
      <c r="OY44" s="84"/>
      <c r="OZ44" s="84"/>
      <c r="PA44" s="84"/>
      <c r="PB44" s="84"/>
      <c r="PC44" s="84"/>
      <c r="PD44" s="84"/>
      <c r="PE44" s="84"/>
      <c r="PF44" s="84"/>
      <c r="PG44" s="84"/>
      <c r="PH44" s="84"/>
      <c r="PI44" s="84"/>
      <c r="PJ44" s="84"/>
      <c r="PK44" s="84"/>
      <c r="PL44" s="84"/>
      <c r="PM44" s="84"/>
      <c r="PN44" s="84"/>
      <c r="PO44" s="84"/>
      <c r="PP44" s="84"/>
      <c r="PQ44" s="84"/>
      <c r="PR44" s="84"/>
      <c r="PS44" s="84"/>
      <c r="PT44" s="84"/>
      <c r="PU44" s="84"/>
      <c r="PV44" s="84"/>
      <c r="PW44" s="84"/>
      <c r="PX44" s="84"/>
      <c r="PY44" s="84"/>
      <c r="PZ44" s="84"/>
      <c r="QA44" s="84"/>
      <c r="QB44" s="84"/>
      <c r="QC44" s="84"/>
      <c r="QD44" s="84"/>
      <c r="QE44" s="84"/>
      <c r="QF44" s="84"/>
      <c r="QG44" s="84"/>
      <c r="QH44" s="84"/>
      <c r="QI44" s="84"/>
      <c r="QJ44" s="84"/>
      <c r="QK44" s="84"/>
      <c r="QL44" s="84"/>
      <c r="QM44" s="84"/>
      <c r="QN44" s="84"/>
      <c r="QO44" s="84"/>
      <c r="QP44" s="84"/>
      <c r="QQ44" s="84"/>
      <c r="QR44" s="84"/>
      <c r="QS44" s="84"/>
      <c r="QT44" s="84"/>
      <c r="QU44" s="84"/>
      <c r="QV44" s="84"/>
      <c r="QW44" s="84"/>
      <c r="QX44" s="84"/>
      <c r="QY44" s="84"/>
      <c r="QZ44" s="84"/>
      <c r="RA44" s="84"/>
      <c r="RB44" s="84"/>
      <c r="RC44" s="84"/>
      <c r="RD44" s="84"/>
      <c r="RE44" s="84"/>
      <c r="RF44" s="84"/>
      <c r="RG44" s="84"/>
      <c r="RH44" s="84"/>
      <c r="RI44" s="84"/>
      <c r="RJ44" s="84"/>
      <c r="RK44" s="84"/>
      <c r="RL44" s="84"/>
      <c r="RM44" s="84"/>
      <c r="RN44" s="84"/>
      <c r="RO44" s="84"/>
      <c r="RP44" s="84"/>
      <c r="RQ44" s="84"/>
      <c r="RR44" s="84"/>
      <c r="RS44" s="84"/>
      <c r="RT44" s="84"/>
      <c r="RU44" s="84"/>
      <c r="RV44" s="84"/>
      <c r="RW44" s="84"/>
      <c r="RX44" s="84"/>
      <c r="RY44" s="84"/>
      <c r="RZ44" s="84"/>
      <c r="SA44" s="84"/>
      <c r="SB44" s="84"/>
      <c r="SC44" s="84"/>
      <c r="SD44" s="84"/>
      <c r="SE44" s="84"/>
      <c r="SF44" s="84"/>
      <c r="SG44" s="84"/>
      <c r="SH44" s="84"/>
      <c r="SI44" s="84"/>
      <c r="SJ44" s="84"/>
      <c r="SK44" s="84"/>
      <c r="SL44" s="84"/>
      <c r="SM44" s="84"/>
      <c r="SN44" s="84"/>
      <c r="SO44" s="84"/>
      <c r="SP44" s="84"/>
      <c r="SQ44" s="84"/>
      <c r="SR44" s="84"/>
      <c r="SS44" s="84"/>
      <c r="ST44" s="84"/>
      <c r="SU44" s="84"/>
      <c r="SV44" s="84"/>
      <c r="SW44" s="84"/>
      <c r="SX44" s="84"/>
      <c r="SY44" s="84"/>
      <c r="SZ44" s="84"/>
      <c r="TA44" s="84"/>
      <c r="TB44" s="84"/>
      <c r="TC44" s="84"/>
      <c r="TD44" s="84"/>
      <c r="TE44" s="84"/>
      <c r="TF44" s="84"/>
      <c r="TG44" s="84"/>
      <c r="TH44" s="84"/>
      <c r="TI44" s="84"/>
      <c r="TJ44" s="84"/>
      <c r="TK44" s="84"/>
      <c r="TL44" s="84"/>
      <c r="TM44" s="84"/>
      <c r="TN44" s="84"/>
      <c r="TO44" s="84"/>
      <c r="TP44" s="84"/>
      <c r="TQ44" s="84"/>
      <c r="TR44" s="84"/>
      <c r="TS44" s="84"/>
      <c r="TT44" s="84"/>
      <c r="TU44" s="84"/>
      <c r="TV44" s="84"/>
      <c r="TW44" s="84"/>
      <c r="TX44" s="84"/>
      <c r="TY44" s="84"/>
      <c r="TZ44" s="84"/>
      <c r="UA44" s="84"/>
      <c r="UB44" s="84"/>
      <c r="UC44" s="84"/>
      <c r="UD44" s="84"/>
      <c r="UE44" s="84"/>
      <c r="UF44" s="84"/>
      <c r="UG44" s="84"/>
      <c r="UH44" s="84"/>
      <c r="UI44" s="84"/>
      <c r="UJ44" s="84"/>
      <c r="UK44" s="84"/>
      <c r="UL44" s="84"/>
      <c r="UM44" s="84"/>
      <c r="UN44" s="84"/>
      <c r="UO44" s="84"/>
      <c r="UP44" s="84"/>
      <c r="UQ44" s="84"/>
      <c r="UR44" s="84"/>
      <c r="US44" s="84"/>
      <c r="UT44" s="84"/>
      <c r="UU44" s="84"/>
      <c r="UV44" s="84"/>
      <c r="UW44" s="84"/>
      <c r="UX44" s="84"/>
      <c r="UY44" s="84"/>
      <c r="UZ44" s="84"/>
      <c r="VA44" s="84"/>
      <c r="VB44" s="84"/>
      <c r="VC44" s="84"/>
      <c r="VD44" s="84"/>
      <c r="VE44" s="84"/>
      <c r="VF44" s="84"/>
      <c r="VG44" s="84"/>
      <c r="VH44" s="84"/>
      <c r="VI44" s="84"/>
      <c r="VJ44" s="84"/>
      <c r="VK44" s="84"/>
      <c r="VL44" s="84"/>
      <c r="VM44" s="84"/>
      <c r="VN44" s="84"/>
      <c r="VO44" s="84"/>
      <c r="VP44" s="84"/>
      <c r="VQ44" s="84"/>
      <c r="VR44" s="84"/>
      <c r="VS44" s="84"/>
      <c r="VT44" s="84"/>
      <c r="VU44" s="84"/>
      <c r="VV44" s="84"/>
      <c r="VW44" s="84"/>
      <c r="VX44" s="84"/>
      <c r="VY44" s="84"/>
      <c r="VZ44" s="84"/>
      <c r="WA44" s="84"/>
      <c r="WB44" s="84"/>
      <c r="WC44" s="84"/>
      <c r="WD44" s="84"/>
      <c r="WE44" s="84"/>
      <c r="WF44" s="84"/>
      <c r="WG44" s="84"/>
      <c r="WH44" s="84"/>
      <c r="WI44" s="84"/>
      <c r="WJ44" s="84"/>
      <c r="WK44" s="84"/>
      <c r="WL44" s="84"/>
      <c r="WM44" s="84"/>
      <c r="WN44" s="84"/>
      <c r="WO44" s="84"/>
      <c r="WP44" s="84"/>
      <c r="WQ44" s="84"/>
      <c r="WR44" s="84"/>
      <c r="WS44" s="84"/>
      <c r="WT44" s="84"/>
      <c r="WU44" s="84"/>
      <c r="WV44" s="84"/>
      <c r="WW44" s="84"/>
      <c r="WX44" s="84"/>
      <c r="WY44" s="84"/>
      <c r="WZ44" s="84"/>
      <c r="XA44" s="84"/>
      <c r="XB44" s="84"/>
      <c r="XC44" s="84"/>
      <c r="XD44" s="84"/>
      <c r="XE44" s="84"/>
      <c r="XF44" s="84"/>
      <c r="XG44" s="84"/>
      <c r="XH44" s="84"/>
      <c r="XI44" s="84"/>
      <c r="XJ44" s="84"/>
      <c r="XK44" s="84"/>
      <c r="XL44" s="84"/>
      <c r="XM44" s="84"/>
      <c r="XN44" s="84"/>
      <c r="XO44" s="84"/>
      <c r="XP44" s="84"/>
      <c r="XQ44" s="84"/>
      <c r="XR44" s="84"/>
      <c r="XS44" s="84"/>
      <c r="XT44" s="84"/>
      <c r="XU44" s="84"/>
      <c r="XV44" s="84"/>
      <c r="XW44" s="84"/>
      <c r="XX44" s="84"/>
      <c r="XY44" s="84"/>
      <c r="XZ44" s="84"/>
      <c r="YA44" s="84"/>
      <c r="YB44" s="84"/>
      <c r="YC44" s="84"/>
      <c r="YD44" s="84"/>
      <c r="YE44" s="84"/>
      <c r="YF44" s="84"/>
      <c r="YG44" s="84"/>
      <c r="YH44" s="84"/>
      <c r="YI44" s="84"/>
      <c r="YJ44" s="84"/>
      <c r="YK44" s="84"/>
      <c r="YL44" s="84"/>
      <c r="YM44" s="84"/>
      <c r="YN44" s="84"/>
      <c r="YO44" s="84"/>
      <c r="YP44" s="84"/>
      <c r="YQ44" s="84"/>
    </row>
    <row r="45" spans="1:667" s="75" customFormat="1" ht="45">
      <c r="A45" s="78">
        <v>36</v>
      </c>
      <c r="B45" s="125" t="s">
        <v>181</v>
      </c>
      <c r="C45" s="85" t="s">
        <v>17</v>
      </c>
      <c r="D45" s="120" t="s">
        <v>325</v>
      </c>
      <c r="E45" s="121" t="s">
        <v>326</v>
      </c>
      <c r="F45" s="82"/>
      <c r="G45" s="125" t="s">
        <v>157</v>
      </c>
      <c r="H45" s="125" t="s">
        <v>327</v>
      </c>
      <c r="I45" s="92" t="s">
        <v>184</v>
      </c>
      <c r="J45" s="93" t="s">
        <v>417</v>
      </c>
      <c r="K45" s="94">
        <v>650</v>
      </c>
      <c r="L45" s="95">
        <v>535.71</v>
      </c>
      <c r="M45" s="79">
        <v>348211.5</v>
      </c>
      <c r="N45" s="79"/>
      <c r="O45" s="79"/>
      <c r="P45" s="79"/>
      <c r="Q45" s="122" t="s">
        <v>133</v>
      </c>
      <c r="R45" s="123"/>
      <c r="S45" s="123"/>
      <c r="T45" s="124"/>
      <c r="U45" s="84"/>
      <c r="V45" s="84"/>
      <c r="W45" s="84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  <c r="IV45" s="84"/>
      <c r="IW45" s="84"/>
      <c r="IX45" s="84"/>
      <c r="IY45" s="84"/>
      <c r="IZ45" s="84"/>
      <c r="JA45" s="84"/>
      <c r="JB45" s="84"/>
      <c r="JC45" s="84"/>
      <c r="JD45" s="84"/>
      <c r="JE45" s="84"/>
      <c r="JF45" s="84"/>
      <c r="JG45" s="84"/>
      <c r="JH45" s="84"/>
      <c r="JI45" s="84"/>
      <c r="JJ45" s="84"/>
      <c r="JK45" s="84"/>
      <c r="JL45" s="84"/>
      <c r="JM45" s="84"/>
      <c r="JN45" s="84"/>
      <c r="JO45" s="84"/>
      <c r="JP45" s="84"/>
      <c r="JQ45" s="84"/>
      <c r="JR45" s="84"/>
      <c r="JS45" s="84"/>
      <c r="JT45" s="84"/>
      <c r="JU45" s="84"/>
      <c r="JV45" s="84"/>
      <c r="JW45" s="84"/>
      <c r="JX45" s="84"/>
      <c r="JY45" s="84"/>
      <c r="JZ45" s="84"/>
      <c r="KA45" s="84"/>
      <c r="KB45" s="84"/>
      <c r="KC45" s="84"/>
      <c r="KD45" s="84"/>
      <c r="KE45" s="84"/>
      <c r="KF45" s="84"/>
      <c r="KG45" s="84"/>
      <c r="KH45" s="84"/>
      <c r="KI45" s="84"/>
      <c r="KJ45" s="84"/>
      <c r="KK45" s="84"/>
      <c r="KL45" s="84"/>
      <c r="KM45" s="84"/>
      <c r="KN45" s="84"/>
      <c r="KO45" s="84"/>
      <c r="KP45" s="84"/>
      <c r="KQ45" s="84"/>
      <c r="KR45" s="84"/>
      <c r="KS45" s="84"/>
      <c r="KT45" s="84"/>
      <c r="KU45" s="84"/>
      <c r="KV45" s="84"/>
      <c r="KW45" s="84"/>
      <c r="KX45" s="84"/>
      <c r="KY45" s="84"/>
      <c r="KZ45" s="84"/>
      <c r="LA45" s="84"/>
      <c r="LB45" s="84"/>
      <c r="LC45" s="84"/>
      <c r="LD45" s="84"/>
      <c r="LE45" s="84"/>
      <c r="LF45" s="84"/>
      <c r="LG45" s="84"/>
      <c r="LH45" s="84"/>
      <c r="LI45" s="84"/>
      <c r="LJ45" s="84"/>
      <c r="LK45" s="84"/>
      <c r="LL45" s="84"/>
      <c r="LM45" s="84"/>
      <c r="LN45" s="84"/>
      <c r="LO45" s="84"/>
      <c r="LP45" s="84"/>
      <c r="LQ45" s="84"/>
      <c r="LR45" s="84"/>
      <c r="LS45" s="84"/>
      <c r="LT45" s="84"/>
      <c r="LU45" s="84"/>
      <c r="LV45" s="84"/>
      <c r="LW45" s="84"/>
      <c r="LX45" s="84"/>
      <c r="LY45" s="84"/>
      <c r="LZ45" s="84"/>
      <c r="MA45" s="84"/>
      <c r="MB45" s="84"/>
      <c r="MC45" s="84"/>
      <c r="MD45" s="84"/>
      <c r="ME45" s="84"/>
      <c r="MF45" s="84"/>
      <c r="MG45" s="84"/>
      <c r="MH45" s="84"/>
      <c r="MI45" s="84"/>
      <c r="MJ45" s="84"/>
      <c r="MK45" s="84"/>
      <c r="ML45" s="84"/>
      <c r="MM45" s="84"/>
      <c r="MN45" s="84"/>
      <c r="MO45" s="84"/>
      <c r="MP45" s="84"/>
      <c r="MQ45" s="84"/>
      <c r="MR45" s="84"/>
      <c r="MS45" s="84"/>
      <c r="MT45" s="84"/>
      <c r="MU45" s="84"/>
      <c r="MV45" s="84"/>
      <c r="MW45" s="84"/>
      <c r="MX45" s="84"/>
      <c r="MY45" s="84"/>
      <c r="MZ45" s="84"/>
      <c r="NA45" s="84"/>
      <c r="NB45" s="84"/>
      <c r="NC45" s="84"/>
      <c r="ND45" s="84"/>
      <c r="NE45" s="84"/>
      <c r="NF45" s="84"/>
      <c r="NG45" s="84"/>
      <c r="NH45" s="84"/>
      <c r="NI45" s="84"/>
      <c r="NJ45" s="84"/>
      <c r="NK45" s="84"/>
      <c r="NL45" s="84"/>
      <c r="NM45" s="84"/>
      <c r="NN45" s="84"/>
      <c r="NO45" s="84"/>
      <c r="NP45" s="84"/>
      <c r="NQ45" s="84"/>
      <c r="NR45" s="84"/>
      <c r="NS45" s="84"/>
      <c r="NT45" s="84"/>
      <c r="NU45" s="84"/>
      <c r="NV45" s="84"/>
      <c r="NW45" s="84"/>
      <c r="NX45" s="84"/>
      <c r="NY45" s="84"/>
      <c r="NZ45" s="84"/>
      <c r="OA45" s="84"/>
      <c r="OB45" s="84"/>
      <c r="OC45" s="84"/>
      <c r="OD45" s="84"/>
      <c r="OE45" s="84"/>
      <c r="OF45" s="84"/>
      <c r="OG45" s="84"/>
      <c r="OH45" s="84"/>
      <c r="OI45" s="84"/>
      <c r="OJ45" s="84"/>
      <c r="OK45" s="84"/>
      <c r="OL45" s="84"/>
      <c r="OM45" s="84"/>
      <c r="ON45" s="84"/>
      <c r="OO45" s="84"/>
      <c r="OP45" s="84"/>
      <c r="OQ45" s="84"/>
      <c r="OR45" s="84"/>
      <c r="OS45" s="84"/>
      <c r="OT45" s="84"/>
      <c r="OU45" s="84"/>
      <c r="OV45" s="84"/>
      <c r="OW45" s="84"/>
      <c r="OX45" s="84"/>
      <c r="OY45" s="84"/>
      <c r="OZ45" s="84"/>
      <c r="PA45" s="84"/>
      <c r="PB45" s="84"/>
      <c r="PC45" s="84"/>
      <c r="PD45" s="84"/>
      <c r="PE45" s="84"/>
      <c r="PF45" s="84"/>
      <c r="PG45" s="84"/>
      <c r="PH45" s="84"/>
      <c r="PI45" s="84"/>
      <c r="PJ45" s="84"/>
      <c r="PK45" s="84"/>
      <c r="PL45" s="84"/>
      <c r="PM45" s="84"/>
      <c r="PN45" s="84"/>
      <c r="PO45" s="84"/>
      <c r="PP45" s="84"/>
      <c r="PQ45" s="84"/>
      <c r="PR45" s="84"/>
      <c r="PS45" s="84"/>
      <c r="PT45" s="84"/>
      <c r="PU45" s="84"/>
      <c r="PV45" s="84"/>
      <c r="PW45" s="84"/>
      <c r="PX45" s="84"/>
      <c r="PY45" s="84"/>
      <c r="PZ45" s="84"/>
      <c r="QA45" s="84"/>
      <c r="QB45" s="84"/>
      <c r="QC45" s="84"/>
      <c r="QD45" s="84"/>
      <c r="QE45" s="84"/>
      <c r="QF45" s="84"/>
      <c r="QG45" s="84"/>
      <c r="QH45" s="84"/>
      <c r="QI45" s="84"/>
      <c r="QJ45" s="84"/>
      <c r="QK45" s="84"/>
      <c r="QL45" s="84"/>
      <c r="QM45" s="84"/>
      <c r="QN45" s="84"/>
      <c r="QO45" s="84"/>
      <c r="QP45" s="84"/>
      <c r="QQ45" s="84"/>
      <c r="QR45" s="84"/>
      <c r="QS45" s="84"/>
      <c r="QT45" s="84"/>
      <c r="QU45" s="84"/>
      <c r="QV45" s="84"/>
      <c r="QW45" s="84"/>
      <c r="QX45" s="84"/>
      <c r="QY45" s="84"/>
      <c r="QZ45" s="84"/>
      <c r="RA45" s="84"/>
      <c r="RB45" s="84"/>
      <c r="RC45" s="84"/>
      <c r="RD45" s="84"/>
      <c r="RE45" s="84"/>
      <c r="RF45" s="84"/>
      <c r="RG45" s="84"/>
      <c r="RH45" s="84"/>
      <c r="RI45" s="84"/>
      <c r="RJ45" s="84"/>
      <c r="RK45" s="84"/>
      <c r="RL45" s="84"/>
      <c r="RM45" s="84"/>
      <c r="RN45" s="84"/>
      <c r="RO45" s="84"/>
      <c r="RP45" s="84"/>
      <c r="RQ45" s="84"/>
      <c r="RR45" s="84"/>
      <c r="RS45" s="84"/>
      <c r="RT45" s="84"/>
      <c r="RU45" s="84"/>
      <c r="RV45" s="84"/>
      <c r="RW45" s="84"/>
      <c r="RX45" s="84"/>
      <c r="RY45" s="84"/>
      <c r="RZ45" s="84"/>
      <c r="SA45" s="84"/>
      <c r="SB45" s="84"/>
      <c r="SC45" s="84"/>
      <c r="SD45" s="84"/>
      <c r="SE45" s="84"/>
      <c r="SF45" s="84"/>
      <c r="SG45" s="84"/>
      <c r="SH45" s="84"/>
      <c r="SI45" s="84"/>
      <c r="SJ45" s="84"/>
      <c r="SK45" s="84"/>
      <c r="SL45" s="84"/>
      <c r="SM45" s="84"/>
      <c r="SN45" s="84"/>
      <c r="SO45" s="84"/>
      <c r="SP45" s="84"/>
      <c r="SQ45" s="84"/>
      <c r="SR45" s="84"/>
      <c r="SS45" s="84"/>
      <c r="ST45" s="84"/>
      <c r="SU45" s="84"/>
      <c r="SV45" s="84"/>
      <c r="SW45" s="84"/>
      <c r="SX45" s="84"/>
      <c r="SY45" s="84"/>
      <c r="SZ45" s="84"/>
      <c r="TA45" s="84"/>
      <c r="TB45" s="84"/>
      <c r="TC45" s="84"/>
      <c r="TD45" s="84"/>
      <c r="TE45" s="84"/>
      <c r="TF45" s="84"/>
      <c r="TG45" s="84"/>
      <c r="TH45" s="84"/>
      <c r="TI45" s="84"/>
      <c r="TJ45" s="84"/>
      <c r="TK45" s="84"/>
      <c r="TL45" s="84"/>
      <c r="TM45" s="84"/>
      <c r="TN45" s="84"/>
      <c r="TO45" s="84"/>
      <c r="TP45" s="84"/>
      <c r="TQ45" s="84"/>
      <c r="TR45" s="84"/>
      <c r="TS45" s="84"/>
      <c r="TT45" s="84"/>
      <c r="TU45" s="84"/>
      <c r="TV45" s="84"/>
      <c r="TW45" s="84"/>
      <c r="TX45" s="84"/>
      <c r="TY45" s="84"/>
      <c r="TZ45" s="84"/>
      <c r="UA45" s="84"/>
      <c r="UB45" s="84"/>
      <c r="UC45" s="84"/>
      <c r="UD45" s="84"/>
      <c r="UE45" s="84"/>
      <c r="UF45" s="84"/>
      <c r="UG45" s="84"/>
      <c r="UH45" s="84"/>
      <c r="UI45" s="84"/>
      <c r="UJ45" s="84"/>
      <c r="UK45" s="84"/>
      <c r="UL45" s="84"/>
      <c r="UM45" s="84"/>
      <c r="UN45" s="84"/>
      <c r="UO45" s="84"/>
      <c r="UP45" s="84"/>
      <c r="UQ45" s="84"/>
      <c r="UR45" s="84"/>
      <c r="US45" s="84"/>
      <c r="UT45" s="84"/>
      <c r="UU45" s="84"/>
      <c r="UV45" s="84"/>
      <c r="UW45" s="84"/>
      <c r="UX45" s="84"/>
      <c r="UY45" s="84"/>
      <c r="UZ45" s="84"/>
      <c r="VA45" s="84"/>
      <c r="VB45" s="84"/>
      <c r="VC45" s="84"/>
      <c r="VD45" s="84"/>
      <c r="VE45" s="84"/>
      <c r="VF45" s="84"/>
      <c r="VG45" s="84"/>
      <c r="VH45" s="84"/>
      <c r="VI45" s="84"/>
      <c r="VJ45" s="84"/>
      <c r="VK45" s="84"/>
      <c r="VL45" s="84"/>
      <c r="VM45" s="84"/>
      <c r="VN45" s="84"/>
      <c r="VO45" s="84"/>
      <c r="VP45" s="84"/>
      <c r="VQ45" s="84"/>
      <c r="VR45" s="84"/>
      <c r="VS45" s="84"/>
      <c r="VT45" s="84"/>
      <c r="VU45" s="84"/>
      <c r="VV45" s="84"/>
      <c r="VW45" s="84"/>
      <c r="VX45" s="84"/>
      <c r="VY45" s="84"/>
      <c r="VZ45" s="84"/>
      <c r="WA45" s="84"/>
      <c r="WB45" s="84"/>
      <c r="WC45" s="84"/>
      <c r="WD45" s="84"/>
      <c r="WE45" s="84"/>
      <c r="WF45" s="84"/>
      <c r="WG45" s="84"/>
      <c r="WH45" s="84"/>
      <c r="WI45" s="84"/>
      <c r="WJ45" s="84"/>
      <c r="WK45" s="84"/>
      <c r="WL45" s="84"/>
      <c r="WM45" s="84"/>
      <c r="WN45" s="84"/>
      <c r="WO45" s="84"/>
      <c r="WP45" s="84"/>
      <c r="WQ45" s="84"/>
      <c r="WR45" s="84"/>
      <c r="WS45" s="84"/>
      <c r="WT45" s="84"/>
      <c r="WU45" s="84"/>
      <c r="WV45" s="84"/>
      <c r="WW45" s="84"/>
      <c r="WX45" s="84"/>
      <c r="WY45" s="84"/>
      <c r="WZ45" s="84"/>
      <c r="XA45" s="84"/>
      <c r="XB45" s="84"/>
      <c r="XC45" s="84"/>
      <c r="XD45" s="84"/>
      <c r="XE45" s="84"/>
      <c r="XF45" s="84"/>
      <c r="XG45" s="84"/>
      <c r="XH45" s="84"/>
      <c r="XI45" s="84"/>
      <c r="XJ45" s="84"/>
      <c r="XK45" s="84"/>
      <c r="XL45" s="84"/>
      <c r="XM45" s="84"/>
      <c r="XN45" s="84"/>
      <c r="XO45" s="84"/>
      <c r="XP45" s="84"/>
      <c r="XQ45" s="84"/>
      <c r="XR45" s="84"/>
      <c r="XS45" s="84"/>
      <c r="XT45" s="84"/>
      <c r="XU45" s="84"/>
      <c r="XV45" s="84"/>
      <c r="XW45" s="84"/>
      <c r="XX45" s="84"/>
      <c r="XY45" s="84"/>
      <c r="XZ45" s="84"/>
      <c r="YA45" s="84"/>
      <c r="YB45" s="84"/>
      <c r="YC45" s="84"/>
      <c r="YD45" s="84"/>
      <c r="YE45" s="84"/>
      <c r="YF45" s="84"/>
      <c r="YG45" s="84"/>
      <c r="YH45" s="84"/>
      <c r="YI45" s="84"/>
      <c r="YJ45" s="84"/>
      <c r="YK45" s="84"/>
      <c r="YL45" s="84"/>
      <c r="YM45" s="84"/>
      <c r="YN45" s="84"/>
      <c r="YO45" s="84"/>
      <c r="YP45" s="84"/>
      <c r="YQ45" s="84"/>
    </row>
    <row r="46" spans="1:667" s="75" customFormat="1" ht="45">
      <c r="A46" s="78">
        <v>37</v>
      </c>
      <c r="B46" s="125" t="s">
        <v>181</v>
      </c>
      <c r="C46" s="85" t="s">
        <v>17</v>
      </c>
      <c r="D46" s="120" t="s">
        <v>209</v>
      </c>
      <c r="E46" s="121" t="s">
        <v>229</v>
      </c>
      <c r="F46" s="82"/>
      <c r="G46" s="125" t="s">
        <v>191</v>
      </c>
      <c r="H46" s="125" t="s">
        <v>156</v>
      </c>
      <c r="I46" s="92" t="s">
        <v>184</v>
      </c>
      <c r="J46" s="93" t="s">
        <v>18</v>
      </c>
      <c r="K46" s="94">
        <v>2</v>
      </c>
      <c r="L46" s="95">
        <v>87927</v>
      </c>
      <c r="M46" s="79">
        <v>175854</v>
      </c>
      <c r="N46" s="79"/>
      <c r="O46" s="79"/>
      <c r="P46" s="79"/>
      <c r="Q46" s="122" t="s">
        <v>131</v>
      </c>
      <c r="R46" s="123"/>
      <c r="S46" s="123"/>
      <c r="T46" s="124"/>
      <c r="U46" s="84"/>
      <c r="V46" s="84"/>
      <c r="W46" s="84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  <c r="IW46" s="84"/>
      <c r="IX46" s="84"/>
      <c r="IY46" s="84"/>
      <c r="IZ46" s="84"/>
      <c r="JA46" s="84"/>
      <c r="JB46" s="84"/>
      <c r="JC46" s="84"/>
      <c r="JD46" s="84"/>
      <c r="JE46" s="84"/>
      <c r="JF46" s="84"/>
      <c r="JG46" s="84"/>
      <c r="JH46" s="84"/>
      <c r="JI46" s="84"/>
      <c r="JJ46" s="84"/>
      <c r="JK46" s="84"/>
      <c r="JL46" s="84"/>
      <c r="JM46" s="84"/>
      <c r="JN46" s="84"/>
      <c r="JO46" s="84"/>
      <c r="JP46" s="84"/>
      <c r="JQ46" s="84"/>
      <c r="JR46" s="84"/>
      <c r="JS46" s="84"/>
      <c r="JT46" s="84"/>
      <c r="JU46" s="84"/>
      <c r="JV46" s="84"/>
      <c r="JW46" s="84"/>
      <c r="JX46" s="84"/>
      <c r="JY46" s="84"/>
      <c r="JZ46" s="84"/>
      <c r="KA46" s="84"/>
      <c r="KB46" s="84"/>
      <c r="KC46" s="84"/>
      <c r="KD46" s="84"/>
      <c r="KE46" s="84"/>
      <c r="KF46" s="84"/>
      <c r="KG46" s="84"/>
      <c r="KH46" s="84"/>
      <c r="KI46" s="84"/>
      <c r="KJ46" s="84"/>
      <c r="KK46" s="84"/>
      <c r="KL46" s="84"/>
      <c r="KM46" s="84"/>
      <c r="KN46" s="84"/>
      <c r="KO46" s="84"/>
      <c r="KP46" s="84"/>
      <c r="KQ46" s="84"/>
      <c r="KR46" s="84"/>
      <c r="KS46" s="84"/>
      <c r="KT46" s="84"/>
      <c r="KU46" s="84"/>
      <c r="KV46" s="84"/>
      <c r="KW46" s="84"/>
      <c r="KX46" s="84"/>
      <c r="KY46" s="84"/>
      <c r="KZ46" s="84"/>
      <c r="LA46" s="84"/>
      <c r="LB46" s="84"/>
      <c r="LC46" s="84"/>
      <c r="LD46" s="84"/>
      <c r="LE46" s="84"/>
      <c r="LF46" s="84"/>
      <c r="LG46" s="84"/>
      <c r="LH46" s="84"/>
      <c r="LI46" s="84"/>
      <c r="LJ46" s="84"/>
      <c r="LK46" s="84"/>
      <c r="LL46" s="84"/>
      <c r="LM46" s="84"/>
      <c r="LN46" s="84"/>
      <c r="LO46" s="84"/>
      <c r="LP46" s="84"/>
      <c r="LQ46" s="84"/>
      <c r="LR46" s="84"/>
      <c r="LS46" s="84"/>
      <c r="LT46" s="84"/>
      <c r="LU46" s="84"/>
      <c r="LV46" s="84"/>
      <c r="LW46" s="84"/>
      <c r="LX46" s="84"/>
      <c r="LY46" s="84"/>
      <c r="LZ46" s="84"/>
      <c r="MA46" s="84"/>
      <c r="MB46" s="84"/>
      <c r="MC46" s="84"/>
      <c r="MD46" s="84"/>
      <c r="ME46" s="84"/>
      <c r="MF46" s="84"/>
      <c r="MG46" s="84"/>
      <c r="MH46" s="84"/>
      <c r="MI46" s="84"/>
      <c r="MJ46" s="84"/>
      <c r="MK46" s="84"/>
      <c r="ML46" s="84"/>
      <c r="MM46" s="84"/>
      <c r="MN46" s="84"/>
      <c r="MO46" s="84"/>
      <c r="MP46" s="84"/>
      <c r="MQ46" s="84"/>
      <c r="MR46" s="84"/>
      <c r="MS46" s="84"/>
      <c r="MT46" s="84"/>
      <c r="MU46" s="84"/>
      <c r="MV46" s="84"/>
      <c r="MW46" s="84"/>
      <c r="MX46" s="84"/>
      <c r="MY46" s="84"/>
      <c r="MZ46" s="84"/>
      <c r="NA46" s="84"/>
      <c r="NB46" s="84"/>
      <c r="NC46" s="84"/>
      <c r="ND46" s="84"/>
      <c r="NE46" s="84"/>
      <c r="NF46" s="84"/>
      <c r="NG46" s="84"/>
      <c r="NH46" s="84"/>
      <c r="NI46" s="84"/>
      <c r="NJ46" s="84"/>
      <c r="NK46" s="84"/>
      <c r="NL46" s="84"/>
      <c r="NM46" s="84"/>
      <c r="NN46" s="84"/>
      <c r="NO46" s="84"/>
      <c r="NP46" s="84"/>
      <c r="NQ46" s="84"/>
      <c r="NR46" s="84"/>
      <c r="NS46" s="84"/>
      <c r="NT46" s="84"/>
      <c r="NU46" s="84"/>
      <c r="NV46" s="84"/>
      <c r="NW46" s="84"/>
      <c r="NX46" s="84"/>
      <c r="NY46" s="84"/>
      <c r="NZ46" s="84"/>
      <c r="OA46" s="84"/>
      <c r="OB46" s="84"/>
      <c r="OC46" s="84"/>
      <c r="OD46" s="84"/>
      <c r="OE46" s="84"/>
      <c r="OF46" s="84"/>
      <c r="OG46" s="84"/>
      <c r="OH46" s="84"/>
      <c r="OI46" s="84"/>
      <c r="OJ46" s="84"/>
      <c r="OK46" s="84"/>
      <c r="OL46" s="84"/>
      <c r="OM46" s="84"/>
      <c r="ON46" s="84"/>
      <c r="OO46" s="84"/>
      <c r="OP46" s="84"/>
      <c r="OQ46" s="84"/>
      <c r="OR46" s="84"/>
      <c r="OS46" s="84"/>
      <c r="OT46" s="84"/>
      <c r="OU46" s="84"/>
      <c r="OV46" s="84"/>
      <c r="OW46" s="84"/>
      <c r="OX46" s="84"/>
      <c r="OY46" s="84"/>
      <c r="OZ46" s="84"/>
      <c r="PA46" s="84"/>
      <c r="PB46" s="84"/>
      <c r="PC46" s="84"/>
      <c r="PD46" s="84"/>
      <c r="PE46" s="84"/>
      <c r="PF46" s="84"/>
      <c r="PG46" s="84"/>
      <c r="PH46" s="84"/>
      <c r="PI46" s="84"/>
      <c r="PJ46" s="84"/>
      <c r="PK46" s="84"/>
      <c r="PL46" s="84"/>
      <c r="PM46" s="84"/>
      <c r="PN46" s="84"/>
      <c r="PO46" s="84"/>
      <c r="PP46" s="84"/>
      <c r="PQ46" s="84"/>
      <c r="PR46" s="84"/>
      <c r="PS46" s="84"/>
      <c r="PT46" s="84"/>
      <c r="PU46" s="84"/>
      <c r="PV46" s="84"/>
      <c r="PW46" s="84"/>
      <c r="PX46" s="84"/>
      <c r="PY46" s="84"/>
      <c r="PZ46" s="84"/>
      <c r="QA46" s="84"/>
      <c r="QB46" s="84"/>
      <c r="QC46" s="84"/>
      <c r="QD46" s="84"/>
      <c r="QE46" s="84"/>
      <c r="QF46" s="84"/>
      <c r="QG46" s="84"/>
      <c r="QH46" s="84"/>
      <c r="QI46" s="84"/>
      <c r="QJ46" s="84"/>
      <c r="QK46" s="84"/>
      <c r="QL46" s="84"/>
      <c r="QM46" s="84"/>
      <c r="QN46" s="84"/>
      <c r="QO46" s="84"/>
      <c r="QP46" s="84"/>
      <c r="QQ46" s="84"/>
      <c r="QR46" s="84"/>
      <c r="QS46" s="84"/>
      <c r="QT46" s="84"/>
      <c r="QU46" s="84"/>
      <c r="QV46" s="84"/>
      <c r="QW46" s="84"/>
      <c r="QX46" s="84"/>
      <c r="QY46" s="84"/>
      <c r="QZ46" s="84"/>
      <c r="RA46" s="84"/>
      <c r="RB46" s="84"/>
      <c r="RC46" s="84"/>
      <c r="RD46" s="84"/>
      <c r="RE46" s="84"/>
      <c r="RF46" s="84"/>
      <c r="RG46" s="84"/>
      <c r="RH46" s="84"/>
      <c r="RI46" s="84"/>
      <c r="RJ46" s="84"/>
      <c r="RK46" s="84"/>
      <c r="RL46" s="84"/>
      <c r="RM46" s="84"/>
      <c r="RN46" s="84"/>
      <c r="RO46" s="84"/>
      <c r="RP46" s="84"/>
      <c r="RQ46" s="84"/>
      <c r="RR46" s="84"/>
      <c r="RS46" s="84"/>
      <c r="RT46" s="84"/>
      <c r="RU46" s="84"/>
      <c r="RV46" s="84"/>
      <c r="RW46" s="84"/>
      <c r="RX46" s="84"/>
      <c r="RY46" s="84"/>
      <c r="RZ46" s="84"/>
      <c r="SA46" s="84"/>
      <c r="SB46" s="84"/>
      <c r="SC46" s="84"/>
      <c r="SD46" s="84"/>
      <c r="SE46" s="84"/>
      <c r="SF46" s="84"/>
      <c r="SG46" s="84"/>
      <c r="SH46" s="84"/>
      <c r="SI46" s="84"/>
      <c r="SJ46" s="84"/>
      <c r="SK46" s="84"/>
      <c r="SL46" s="84"/>
      <c r="SM46" s="84"/>
      <c r="SN46" s="84"/>
      <c r="SO46" s="84"/>
      <c r="SP46" s="84"/>
      <c r="SQ46" s="84"/>
      <c r="SR46" s="84"/>
      <c r="SS46" s="84"/>
      <c r="ST46" s="84"/>
      <c r="SU46" s="84"/>
      <c r="SV46" s="84"/>
      <c r="SW46" s="84"/>
      <c r="SX46" s="84"/>
      <c r="SY46" s="84"/>
      <c r="SZ46" s="84"/>
      <c r="TA46" s="84"/>
      <c r="TB46" s="84"/>
      <c r="TC46" s="84"/>
      <c r="TD46" s="84"/>
      <c r="TE46" s="84"/>
      <c r="TF46" s="84"/>
      <c r="TG46" s="84"/>
      <c r="TH46" s="84"/>
      <c r="TI46" s="84"/>
      <c r="TJ46" s="84"/>
      <c r="TK46" s="84"/>
      <c r="TL46" s="84"/>
      <c r="TM46" s="84"/>
      <c r="TN46" s="84"/>
      <c r="TO46" s="84"/>
      <c r="TP46" s="84"/>
      <c r="TQ46" s="84"/>
      <c r="TR46" s="84"/>
      <c r="TS46" s="84"/>
      <c r="TT46" s="84"/>
      <c r="TU46" s="84"/>
      <c r="TV46" s="84"/>
      <c r="TW46" s="84"/>
      <c r="TX46" s="84"/>
      <c r="TY46" s="84"/>
      <c r="TZ46" s="84"/>
      <c r="UA46" s="84"/>
      <c r="UB46" s="84"/>
      <c r="UC46" s="84"/>
      <c r="UD46" s="84"/>
      <c r="UE46" s="84"/>
      <c r="UF46" s="84"/>
      <c r="UG46" s="84"/>
      <c r="UH46" s="84"/>
      <c r="UI46" s="84"/>
      <c r="UJ46" s="84"/>
      <c r="UK46" s="84"/>
      <c r="UL46" s="84"/>
      <c r="UM46" s="84"/>
      <c r="UN46" s="84"/>
      <c r="UO46" s="84"/>
      <c r="UP46" s="84"/>
      <c r="UQ46" s="84"/>
      <c r="UR46" s="84"/>
      <c r="US46" s="84"/>
      <c r="UT46" s="84"/>
      <c r="UU46" s="84"/>
      <c r="UV46" s="84"/>
      <c r="UW46" s="84"/>
      <c r="UX46" s="84"/>
      <c r="UY46" s="84"/>
      <c r="UZ46" s="84"/>
      <c r="VA46" s="84"/>
      <c r="VB46" s="84"/>
      <c r="VC46" s="84"/>
      <c r="VD46" s="84"/>
      <c r="VE46" s="84"/>
      <c r="VF46" s="84"/>
      <c r="VG46" s="84"/>
      <c r="VH46" s="84"/>
      <c r="VI46" s="84"/>
      <c r="VJ46" s="84"/>
      <c r="VK46" s="84"/>
      <c r="VL46" s="84"/>
      <c r="VM46" s="84"/>
      <c r="VN46" s="84"/>
      <c r="VO46" s="84"/>
      <c r="VP46" s="84"/>
      <c r="VQ46" s="84"/>
      <c r="VR46" s="84"/>
      <c r="VS46" s="84"/>
      <c r="VT46" s="84"/>
      <c r="VU46" s="84"/>
      <c r="VV46" s="84"/>
      <c r="VW46" s="84"/>
      <c r="VX46" s="84"/>
      <c r="VY46" s="84"/>
      <c r="VZ46" s="84"/>
      <c r="WA46" s="84"/>
      <c r="WB46" s="84"/>
      <c r="WC46" s="84"/>
      <c r="WD46" s="84"/>
      <c r="WE46" s="84"/>
      <c r="WF46" s="84"/>
      <c r="WG46" s="84"/>
      <c r="WH46" s="84"/>
      <c r="WI46" s="84"/>
      <c r="WJ46" s="84"/>
      <c r="WK46" s="84"/>
      <c r="WL46" s="84"/>
      <c r="WM46" s="84"/>
      <c r="WN46" s="84"/>
      <c r="WO46" s="84"/>
      <c r="WP46" s="84"/>
      <c r="WQ46" s="84"/>
      <c r="WR46" s="84"/>
      <c r="WS46" s="84"/>
      <c r="WT46" s="84"/>
      <c r="WU46" s="84"/>
      <c r="WV46" s="84"/>
      <c r="WW46" s="84"/>
      <c r="WX46" s="84"/>
      <c r="WY46" s="84"/>
      <c r="WZ46" s="84"/>
      <c r="XA46" s="84"/>
      <c r="XB46" s="84"/>
      <c r="XC46" s="84"/>
      <c r="XD46" s="84"/>
      <c r="XE46" s="84"/>
      <c r="XF46" s="84"/>
      <c r="XG46" s="84"/>
      <c r="XH46" s="84"/>
      <c r="XI46" s="84"/>
      <c r="XJ46" s="84"/>
      <c r="XK46" s="84"/>
      <c r="XL46" s="84"/>
      <c r="XM46" s="84"/>
      <c r="XN46" s="84"/>
      <c r="XO46" s="84"/>
      <c r="XP46" s="84"/>
      <c r="XQ46" s="84"/>
      <c r="XR46" s="84"/>
      <c r="XS46" s="84"/>
      <c r="XT46" s="84"/>
      <c r="XU46" s="84"/>
      <c r="XV46" s="84"/>
      <c r="XW46" s="84"/>
      <c r="XX46" s="84"/>
      <c r="XY46" s="84"/>
      <c r="XZ46" s="84"/>
      <c r="YA46" s="84"/>
      <c r="YB46" s="84"/>
      <c r="YC46" s="84"/>
      <c r="YD46" s="84"/>
      <c r="YE46" s="84"/>
      <c r="YF46" s="84"/>
      <c r="YG46" s="84"/>
      <c r="YH46" s="84"/>
      <c r="YI46" s="84"/>
      <c r="YJ46" s="84"/>
      <c r="YK46" s="84"/>
      <c r="YL46" s="84"/>
      <c r="YM46" s="84"/>
      <c r="YN46" s="84"/>
      <c r="YO46" s="84"/>
      <c r="YP46" s="84"/>
      <c r="YQ46" s="84"/>
    </row>
    <row r="47" spans="1:667" s="75" customFormat="1" ht="45">
      <c r="A47" s="144">
        <v>38</v>
      </c>
      <c r="B47" s="125" t="s">
        <v>181</v>
      </c>
      <c r="C47" s="85" t="s">
        <v>17</v>
      </c>
      <c r="D47" s="120" t="s">
        <v>209</v>
      </c>
      <c r="E47" s="121" t="s">
        <v>229</v>
      </c>
      <c r="F47" s="82"/>
      <c r="G47" s="125" t="s">
        <v>277</v>
      </c>
      <c r="H47" s="125" t="s">
        <v>328</v>
      </c>
      <c r="I47" s="92" t="s">
        <v>184</v>
      </c>
      <c r="J47" s="93" t="s">
        <v>18</v>
      </c>
      <c r="K47" s="94">
        <v>2</v>
      </c>
      <c r="L47" s="95">
        <v>98712.5</v>
      </c>
      <c r="M47" s="79">
        <v>197425</v>
      </c>
      <c r="N47" s="79"/>
      <c r="O47" s="79"/>
      <c r="P47" s="79"/>
      <c r="Q47" s="122" t="s">
        <v>131</v>
      </c>
      <c r="R47" s="123"/>
      <c r="S47" s="123"/>
      <c r="T47" s="124"/>
      <c r="U47" s="84"/>
      <c r="V47" s="84"/>
      <c r="W47" s="84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  <c r="IW47" s="84"/>
      <c r="IX47" s="84"/>
      <c r="IY47" s="84"/>
      <c r="IZ47" s="84"/>
      <c r="JA47" s="84"/>
      <c r="JB47" s="84"/>
      <c r="JC47" s="84"/>
      <c r="JD47" s="84"/>
      <c r="JE47" s="84"/>
      <c r="JF47" s="84"/>
      <c r="JG47" s="84"/>
      <c r="JH47" s="84"/>
      <c r="JI47" s="84"/>
      <c r="JJ47" s="84"/>
      <c r="JK47" s="84"/>
      <c r="JL47" s="84"/>
      <c r="JM47" s="84"/>
      <c r="JN47" s="84"/>
      <c r="JO47" s="84"/>
      <c r="JP47" s="84"/>
      <c r="JQ47" s="84"/>
      <c r="JR47" s="84"/>
      <c r="JS47" s="84"/>
      <c r="JT47" s="84"/>
      <c r="JU47" s="84"/>
      <c r="JV47" s="84"/>
      <c r="JW47" s="84"/>
      <c r="JX47" s="84"/>
      <c r="JY47" s="84"/>
      <c r="JZ47" s="84"/>
      <c r="KA47" s="84"/>
      <c r="KB47" s="84"/>
      <c r="KC47" s="84"/>
      <c r="KD47" s="84"/>
      <c r="KE47" s="84"/>
      <c r="KF47" s="84"/>
      <c r="KG47" s="84"/>
      <c r="KH47" s="84"/>
      <c r="KI47" s="84"/>
      <c r="KJ47" s="84"/>
      <c r="KK47" s="84"/>
      <c r="KL47" s="84"/>
      <c r="KM47" s="84"/>
      <c r="KN47" s="84"/>
      <c r="KO47" s="84"/>
      <c r="KP47" s="84"/>
      <c r="KQ47" s="84"/>
      <c r="KR47" s="84"/>
      <c r="KS47" s="84"/>
      <c r="KT47" s="84"/>
      <c r="KU47" s="84"/>
      <c r="KV47" s="84"/>
      <c r="KW47" s="84"/>
      <c r="KX47" s="84"/>
      <c r="KY47" s="84"/>
      <c r="KZ47" s="84"/>
      <c r="LA47" s="84"/>
      <c r="LB47" s="84"/>
      <c r="LC47" s="84"/>
      <c r="LD47" s="84"/>
      <c r="LE47" s="84"/>
      <c r="LF47" s="84"/>
      <c r="LG47" s="84"/>
      <c r="LH47" s="84"/>
      <c r="LI47" s="84"/>
      <c r="LJ47" s="84"/>
      <c r="LK47" s="84"/>
      <c r="LL47" s="84"/>
      <c r="LM47" s="84"/>
      <c r="LN47" s="84"/>
      <c r="LO47" s="84"/>
      <c r="LP47" s="84"/>
      <c r="LQ47" s="84"/>
      <c r="LR47" s="84"/>
      <c r="LS47" s="84"/>
      <c r="LT47" s="84"/>
      <c r="LU47" s="84"/>
      <c r="LV47" s="84"/>
      <c r="LW47" s="84"/>
      <c r="LX47" s="84"/>
      <c r="LY47" s="84"/>
      <c r="LZ47" s="84"/>
      <c r="MA47" s="84"/>
      <c r="MB47" s="84"/>
      <c r="MC47" s="84"/>
      <c r="MD47" s="84"/>
      <c r="ME47" s="84"/>
      <c r="MF47" s="84"/>
      <c r="MG47" s="84"/>
      <c r="MH47" s="84"/>
      <c r="MI47" s="84"/>
      <c r="MJ47" s="84"/>
      <c r="MK47" s="84"/>
      <c r="ML47" s="84"/>
      <c r="MM47" s="84"/>
      <c r="MN47" s="84"/>
      <c r="MO47" s="84"/>
      <c r="MP47" s="84"/>
      <c r="MQ47" s="84"/>
      <c r="MR47" s="84"/>
      <c r="MS47" s="84"/>
      <c r="MT47" s="84"/>
      <c r="MU47" s="84"/>
      <c r="MV47" s="84"/>
      <c r="MW47" s="84"/>
      <c r="MX47" s="84"/>
      <c r="MY47" s="84"/>
      <c r="MZ47" s="84"/>
      <c r="NA47" s="84"/>
      <c r="NB47" s="84"/>
      <c r="NC47" s="84"/>
      <c r="ND47" s="84"/>
      <c r="NE47" s="84"/>
      <c r="NF47" s="84"/>
      <c r="NG47" s="84"/>
      <c r="NH47" s="84"/>
      <c r="NI47" s="84"/>
      <c r="NJ47" s="84"/>
      <c r="NK47" s="84"/>
      <c r="NL47" s="84"/>
      <c r="NM47" s="84"/>
      <c r="NN47" s="84"/>
      <c r="NO47" s="84"/>
      <c r="NP47" s="84"/>
      <c r="NQ47" s="84"/>
      <c r="NR47" s="84"/>
      <c r="NS47" s="84"/>
      <c r="NT47" s="84"/>
      <c r="NU47" s="84"/>
      <c r="NV47" s="84"/>
      <c r="NW47" s="84"/>
      <c r="NX47" s="84"/>
      <c r="NY47" s="84"/>
      <c r="NZ47" s="84"/>
      <c r="OA47" s="84"/>
      <c r="OB47" s="84"/>
      <c r="OC47" s="84"/>
      <c r="OD47" s="84"/>
      <c r="OE47" s="84"/>
      <c r="OF47" s="84"/>
      <c r="OG47" s="84"/>
      <c r="OH47" s="84"/>
      <c r="OI47" s="84"/>
      <c r="OJ47" s="84"/>
      <c r="OK47" s="84"/>
      <c r="OL47" s="84"/>
      <c r="OM47" s="84"/>
      <c r="ON47" s="84"/>
      <c r="OO47" s="84"/>
      <c r="OP47" s="84"/>
      <c r="OQ47" s="84"/>
      <c r="OR47" s="84"/>
      <c r="OS47" s="84"/>
      <c r="OT47" s="84"/>
      <c r="OU47" s="84"/>
      <c r="OV47" s="84"/>
      <c r="OW47" s="84"/>
      <c r="OX47" s="84"/>
      <c r="OY47" s="84"/>
      <c r="OZ47" s="84"/>
      <c r="PA47" s="84"/>
      <c r="PB47" s="84"/>
      <c r="PC47" s="84"/>
      <c r="PD47" s="84"/>
      <c r="PE47" s="84"/>
      <c r="PF47" s="84"/>
      <c r="PG47" s="84"/>
      <c r="PH47" s="84"/>
      <c r="PI47" s="84"/>
      <c r="PJ47" s="84"/>
      <c r="PK47" s="84"/>
      <c r="PL47" s="84"/>
      <c r="PM47" s="84"/>
      <c r="PN47" s="84"/>
      <c r="PO47" s="84"/>
      <c r="PP47" s="84"/>
      <c r="PQ47" s="84"/>
      <c r="PR47" s="84"/>
      <c r="PS47" s="84"/>
      <c r="PT47" s="84"/>
      <c r="PU47" s="84"/>
      <c r="PV47" s="84"/>
      <c r="PW47" s="84"/>
      <c r="PX47" s="84"/>
      <c r="PY47" s="84"/>
      <c r="PZ47" s="84"/>
      <c r="QA47" s="84"/>
      <c r="QB47" s="84"/>
      <c r="QC47" s="84"/>
      <c r="QD47" s="84"/>
      <c r="QE47" s="84"/>
      <c r="QF47" s="84"/>
      <c r="QG47" s="84"/>
      <c r="QH47" s="84"/>
      <c r="QI47" s="84"/>
      <c r="QJ47" s="84"/>
      <c r="QK47" s="84"/>
      <c r="QL47" s="84"/>
      <c r="QM47" s="84"/>
      <c r="QN47" s="84"/>
      <c r="QO47" s="84"/>
      <c r="QP47" s="84"/>
      <c r="QQ47" s="84"/>
      <c r="QR47" s="84"/>
      <c r="QS47" s="84"/>
      <c r="QT47" s="84"/>
      <c r="QU47" s="84"/>
      <c r="QV47" s="84"/>
      <c r="QW47" s="84"/>
      <c r="QX47" s="84"/>
      <c r="QY47" s="84"/>
      <c r="QZ47" s="84"/>
      <c r="RA47" s="84"/>
      <c r="RB47" s="84"/>
      <c r="RC47" s="84"/>
      <c r="RD47" s="84"/>
      <c r="RE47" s="84"/>
      <c r="RF47" s="84"/>
      <c r="RG47" s="84"/>
      <c r="RH47" s="84"/>
      <c r="RI47" s="84"/>
      <c r="RJ47" s="84"/>
      <c r="RK47" s="84"/>
      <c r="RL47" s="84"/>
      <c r="RM47" s="84"/>
      <c r="RN47" s="84"/>
      <c r="RO47" s="84"/>
      <c r="RP47" s="84"/>
      <c r="RQ47" s="84"/>
      <c r="RR47" s="84"/>
      <c r="RS47" s="84"/>
      <c r="RT47" s="84"/>
      <c r="RU47" s="84"/>
      <c r="RV47" s="84"/>
      <c r="RW47" s="84"/>
      <c r="RX47" s="84"/>
      <c r="RY47" s="84"/>
      <c r="RZ47" s="84"/>
      <c r="SA47" s="84"/>
      <c r="SB47" s="84"/>
      <c r="SC47" s="84"/>
      <c r="SD47" s="84"/>
      <c r="SE47" s="84"/>
      <c r="SF47" s="84"/>
      <c r="SG47" s="84"/>
      <c r="SH47" s="84"/>
      <c r="SI47" s="84"/>
      <c r="SJ47" s="84"/>
      <c r="SK47" s="84"/>
      <c r="SL47" s="84"/>
      <c r="SM47" s="84"/>
      <c r="SN47" s="84"/>
      <c r="SO47" s="84"/>
      <c r="SP47" s="84"/>
      <c r="SQ47" s="84"/>
      <c r="SR47" s="84"/>
      <c r="SS47" s="84"/>
      <c r="ST47" s="84"/>
      <c r="SU47" s="84"/>
      <c r="SV47" s="84"/>
      <c r="SW47" s="84"/>
      <c r="SX47" s="84"/>
      <c r="SY47" s="84"/>
      <c r="SZ47" s="84"/>
      <c r="TA47" s="84"/>
      <c r="TB47" s="84"/>
      <c r="TC47" s="84"/>
      <c r="TD47" s="84"/>
      <c r="TE47" s="84"/>
      <c r="TF47" s="84"/>
      <c r="TG47" s="84"/>
      <c r="TH47" s="84"/>
      <c r="TI47" s="84"/>
      <c r="TJ47" s="84"/>
      <c r="TK47" s="84"/>
      <c r="TL47" s="84"/>
      <c r="TM47" s="84"/>
      <c r="TN47" s="84"/>
      <c r="TO47" s="84"/>
      <c r="TP47" s="84"/>
      <c r="TQ47" s="84"/>
      <c r="TR47" s="84"/>
      <c r="TS47" s="84"/>
      <c r="TT47" s="84"/>
      <c r="TU47" s="84"/>
      <c r="TV47" s="84"/>
      <c r="TW47" s="84"/>
      <c r="TX47" s="84"/>
      <c r="TY47" s="84"/>
      <c r="TZ47" s="84"/>
      <c r="UA47" s="84"/>
      <c r="UB47" s="84"/>
      <c r="UC47" s="84"/>
      <c r="UD47" s="84"/>
      <c r="UE47" s="84"/>
      <c r="UF47" s="84"/>
      <c r="UG47" s="84"/>
      <c r="UH47" s="84"/>
      <c r="UI47" s="84"/>
      <c r="UJ47" s="84"/>
      <c r="UK47" s="84"/>
      <c r="UL47" s="84"/>
      <c r="UM47" s="84"/>
      <c r="UN47" s="84"/>
      <c r="UO47" s="84"/>
      <c r="UP47" s="84"/>
      <c r="UQ47" s="84"/>
      <c r="UR47" s="84"/>
      <c r="US47" s="84"/>
      <c r="UT47" s="84"/>
      <c r="UU47" s="84"/>
      <c r="UV47" s="84"/>
      <c r="UW47" s="84"/>
      <c r="UX47" s="84"/>
      <c r="UY47" s="84"/>
      <c r="UZ47" s="84"/>
      <c r="VA47" s="84"/>
      <c r="VB47" s="84"/>
      <c r="VC47" s="84"/>
      <c r="VD47" s="84"/>
      <c r="VE47" s="84"/>
      <c r="VF47" s="84"/>
      <c r="VG47" s="84"/>
      <c r="VH47" s="84"/>
      <c r="VI47" s="84"/>
      <c r="VJ47" s="84"/>
      <c r="VK47" s="84"/>
      <c r="VL47" s="84"/>
      <c r="VM47" s="84"/>
      <c r="VN47" s="84"/>
      <c r="VO47" s="84"/>
      <c r="VP47" s="84"/>
      <c r="VQ47" s="84"/>
      <c r="VR47" s="84"/>
      <c r="VS47" s="84"/>
      <c r="VT47" s="84"/>
      <c r="VU47" s="84"/>
      <c r="VV47" s="84"/>
      <c r="VW47" s="84"/>
      <c r="VX47" s="84"/>
      <c r="VY47" s="84"/>
      <c r="VZ47" s="84"/>
      <c r="WA47" s="84"/>
      <c r="WB47" s="84"/>
      <c r="WC47" s="84"/>
      <c r="WD47" s="84"/>
      <c r="WE47" s="84"/>
      <c r="WF47" s="84"/>
      <c r="WG47" s="84"/>
      <c r="WH47" s="84"/>
      <c r="WI47" s="84"/>
      <c r="WJ47" s="84"/>
      <c r="WK47" s="84"/>
      <c r="WL47" s="84"/>
      <c r="WM47" s="84"/>
      <c r="WN47" s="84"/>
      <c r="WO47" s="84"/>
      <c r="WP47" s="84"/>
      <c r="WQ47" s="84"/>
      <c r="WR47" s="84"/>
      <c r="WS47" s="84"/>
      <c r="WT47" s="84"/>
      <c r="WU47" s="84"/>
      <c r="WV47" s="84"/>
      <c r="WW47" s="84"/>
      <c r="WX47" s="84"/>
      <c r="WY47" s="84"/>
      <c r="WZ47" s="84"/>
      <c r="XA47" s="84"/>
      <c r="XB47" s="84"/>
      <c r="XC47" s="84"/>
      <c r="XD47" s="84"/>
      <c r="XE47" s="84"/>
      <c r="XF47" s="84"/>
      <c r="XG47" s="84"/>
      <c r="XH47" s="84"/>
      <c r="XI47" s="84"/>
      <c r="XJ47" s="84"/>
      <c r="XK47" s="84"/>
      <c r="XL47" s="84"/>
      <c r="XM47" s="84"/>
      <c r="XN47" s="84"/>
      <c r="XO47" s="84"/>
      <c r="XP47" s="84"/>
      <c r="XQ47" s="84"/>
      <c r="XR47" s="84"/>
      <c r="XS47" s="84"/>
      <c r="XT47" s="84"/>
      <c r="XU47" s="84"/>
      <c r="XV47" s="84"/>
      <c r="XW47" s="84"/>
      <c r="XX47" s="84"/>
      <c r="XY47" s="84"/>
      <c r="XZ47" s="84"/>
      <c r="YA47" s="84"/>
      <c r="YB47" s="84"/>
      <c r="YC47" s="84"/>
      <c r="YD47" s="84"/>
      <c r="YE47" s="84"/>
      <c r="YF47" s="84"/>
      <c r="YG47" s="84"/>
      <c r="YH47" s="84"/>
      <c r="YI47" s="84"/>
      <c r="YJ47" s="84"/>
      <c r="YK47" s="84"/>
      <c r="YL47" s="84"/>
      <c r="YM47" s="84"/>
      <c r="YN47" s="84"/>
      <c r="YO47" s="84"/>
      <c r="YP47" s="84"/>
      <c r="YQ47" s="84"/>
    </row>
    <row r="48" spans="1:667" s="75" customFormat="1" ht="45">
      <c r="A48" s="78">
        <v>39</v>
      </c>
      <c r="B48" s="125" t="s">
        <v>181</v>
      </c>
      <c r="C48" s="85" t="s">
        <v>17</v>
      </c>
      <c r="D48" s="120" t="s">
        <v>209</v>
      </c>
      <c r="E48" s="121" t="s">
        <v>229</v>
      </c>
      <c r="F48" s="82"/>
      <c r="G48" s="128" t="s">
        <v>278</v>
      </c>
      <c r="H48" s="128" t="s">
        <v>329</v>
      </c>
      <c r="I48" s="92" t="s">
        <v>184</v>
      </c>
      <c r="J48" s="93" t="s">
        <v>18</v>
      </c>
      <c r="K48" s="94">
        <v>2</v>
      </c>
      <c r="L48" s="95">
        <v>35722</v>
      </c>
      <c r="M48" s="79">
        <v>71444</v>
      </c>
      <c r="N48" s="79"/>
      <c r="O48" s="79"/>
      <c r="P48" s="79"/>
      <c r="Q48" s="122" t="s">
        <v>131</v>
      </c>
      <c r="R48" s="123"/>
      <c r="S48" s="123"/>
      <c r="T48" s="124"/>
      <c r="U48" s="84"/>
      <c r="V48" s="84"/>
      <c r="W48" s="84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  <c r="IW48" s="84"/>
      <c r="IX48" s="84"/>
      <c r="IY48" s="84"/>
      <c r="IZ48" s="84"/>
      <c r="JA48" s="84"/>
      <c r="JB48" s="84"/>
      <c r="JC48" s="84"/>
      <c r="JD48" s="84"/>
      <c r="JE48" s="84"/>
      <c r="JF48" s="84"/>
      <c r="JG48" s="84"/>
      <c r="JH48" s="84"/>
      <c r="JI48" s="84"/>
      <c r="JJ48" s="84"/>
      <c r="JK48" s="84"/>
      <c r="JL48" s="84"/>
      <c r="JM48" s="84"/>
      <c r="JN48" s="84"/>
      <c r="JO48" s="84"/>
      <c r="JP48" s="84"/>
      <c r="JQ48" s="84"/>
      <c r="JR48" s="84"/>
      <c r="JS48" s="84"/>
      <c r="JT48" s="84"/>
      <c r="JU48" s="84"/>
      <c r="JV48" s="84"/>
      <c r="JW48" s="84"/>
      <c r="JX48" s="84"/>
      <c r="JY48" s="84"/>
      <c r="JZ48" s="84"/>
      <c r="KA48" s="84"/>
      <c r="KB48" s="84"/>
      <c r="KC48" s="84"/>
      <c r="KD48" s="84"/>
      <c r="KE48" s="84"/>
      <c r="KF48" s="84"/>
      <c r="KG48" s="84"/>
      <c r="KH48" s="84"/>
      <c r="KI48" s="84"/>
      <c r="KJ48" s="84"/>
      <c r="KK48" s="84"/>
      <c r="KL48" s="84"/>
      <c r="KM48" s="84"/>
      <c r="KN48" s="84"/>
      <c r="KO48" s="84"/>
      <c r="KP48" s="84"/>
      <c r="KQ48" s="84"/>
      <c r="KR48" s="84"/>
      <c r="KS48" s="84"/>
      <c r="KT48" s="84"/>
      <c r="KU48" s="84"/>
      <c r="KV48" s="84"/>
      <c r="KW48" s="84"/>
      <c r="KX48" s="84"/>
      <c r="KY48" s="84"/>
      <c r="KZ48" s="84"/>
      <c r="LA48" s="84"/>
      <c r="LB48" s="84"/>
      <c r="LC48" s="84"/>
      <c r="LD48" s="84"/>
      <c r="LE48" s="84"/>
      <c r="LF48" s="84"/>
      <c r="LG48" s="84"/>
      <c r="LH48" s="84"/>
      <c r="LI48" s="84"/>
      <c r="LJ48" s="84"/>
      <c r="LK48" s="84"/>
      <c r="LL48" s="84"/>
      <c r="LM48" s="84"/>
      <c r="LN48" s="84"/>
      <c r="LO48" s="84"/>
      <c r="LP48" s="84"/>
      <c r="LQ48" s="84"/>
      <c r="LR48" s="84"/>
      <c r="LS48" s="84"/>
      <c r="LT48" s="84"/>
      <c r="LU48" s="84"/>
      <c r="LV48" s="84"/>
      <c r="LW48" s="84"/>
      <c r="LX48" s="84"/>
      <c r="LY48" s="84"/>
      <c r="LZ48" s="84"/>
      <c r="MA48" s="84"/>
      <c r="MB48" s="84"/>
      <c r="MC48" s="84"/>
      <c r="MD48" s="84"/>
      <c r="ME48" s="84"/>
      <c r="MF48" s="84"/>
      <c r="MG48" s="84"/>
      <c r="MH48" s="84"/>
      <c r="MI48" s="84"/>
      <c r="MJ48" s="84"/>
      <c r="MK48" s="84"/>
      <c r="ML48" s="84"/>
      <c r="MM48" s="84"/>
      <c r="MN48" s="84"/>
      <c r="MO48" s="84"/>
      <c r="MP48" s="84"/>
      <c r="MQ48" s="84"/>
      <c r="MR48" s="84"/>
      <c r="MS48" s="84"/>
      <c r="MT48" s="84"/>
      <c r="MU48" s="84"/>
      <c r="MV48" s="84"/>
      <c r="MW48" s="84"/>
      <c r="MX48" s="84"/>
      <c r="MY48" s="84"/>
      <c r="MZ48" s="84"/>
      <c r="NA48" s="84"/>
      <c r="NB48" s="84"/>
      <c r="NC48" s="84"/>
      <c r="ND48" s="84"/>
      <c r="NE48" s="84"/>
      <c r="NF48" s="84"/>
      <c r="NG48" s="84"/>
      <c r="NH48" s="84"/>
      <c r="NI48" s="84"/>
      <c r="NJ48" s="84"/>
      <c r="NK48" s="84"/>
      <c r="NL48" s="84"/>
      <c r="NM48" s="84"/>
      <c r="NN48" s="84"/>
      <c r="NO48" s="84"/>
      <c r="NP48" s="84"/>
      <c r="NQ48" s="84"/>
      <c r="NR48" s="84"/>
      <c r="NS48" s="84"/>
      <c r="NT48" s="84"/>
      <c r="NU48" s="84"/>
      <c r="NV48" s="84"/>
      <c r="NW48" s="84"/>
      <c r="NX48" s="84"/>
      <c r="NY48" s="84"/>
      <c r="NZ48" s="84"/>
      <c r="OA48" s="84"/>
      <c r="OB48" s="84"/>
      <c r="OC48" s="84"/>
      <c r="OD48" s="84"/>
      <c r="OE48" s="84"/>
      <c r="OF48" s="84"/>
      <c r="OG48" s="84"/>
      <c r="OH48" s="84"/>
      <c r="OI48" s="84"/>
      <c r="OJ48" s="84"/>
      <c r="OK48" s="84"/>
      <c r="OL48" s="84"/>
      <c r="OM48" s="84"/>
      <c r="ON48" s="84"/>
      <c r="OO48" s="84"/>
      <c r="OP48" s="84"/>
      <c r="OQ48" s="84"/>
      <c r="OR48" s="84"/>
      <c r="OS48" s="84"/>
      <c r="OT48" s="84"/>
      <c r="OU48" s="84"/>
      <c r="OV48" s="84"/>
      <c r="OW48" s="84"/>
      <c r="OX48" s="84"/>
      <c r="OY48" s="84"/>
      <c r="OZ48" s="84"/>
      <c r="PA48" s="84"/>
      <c r="PB48" s="84"/>
      <c r="PC48" s="84"/>
      <c r="PD48" s="84"/>
      <c r="PE48" s="84"/>
      <c r="PF48" s="84"/>
      <c r="PG48" s="84"/>
      <c r="PH48" s="84"/>
      <c r="PI48" s="84"/>
      <c r="PJ48" s="84"/>
      <c r="PK48" s="84"/>
      <c r="PL48" s="84"/>
      <c r="PM48" s="84"/>
      <c r="PN48" s="84"/>
      <c r="PO48" s="84"/>
      <c r="PP48" s="84"/>
      <c r="PQ48" s="84"/>
      <c r="PR48" s="84"/>
      <c r="PS48" s="84"/>
      <c r="PT48" s="84"/>
      <c r="PU48" s="84"/>
      <c r="PV48" s="84"/>
      <c r="PW48" s="84"/>
      <c r="PX48" s="84"/>
      <c r="PY48" s="84"/>
      <c r="PZ48" s="84"/>
      <c r="QA48" s="84"/>
      <c r="QB48" s="84"/>
      <c r="QC48" s="84"/>
      <c r="QD48" s="84"/>
      <c r="QE48" s="84"/>
      <c r="QF48" s="84"/>
      <c r="QG48" s="84"/>
      <c r="QH48" s="84"/>
      <c r="QI48" s="84"/>
      <c r="QJ48" s="84"/>
      <c r="QK48" s="84"/>
      <c r="QL48" s="84"/>
      <c r="QM48" s="84"/>
      <c r="QN48" s="84"/>
      <c r="QO48" s="84"/>
      <c r="QP48" s="84"/>
      <c r="QQ48" s="84"/>
      <c r="QR48" s="84"/>
      <c r="QS48" s="84"/>
      <c r="QT48" s="84"/>
      <c r="QU48" s="84"/>
      <c r="QV48" s="84"/>
      <c r="QW48" s="84"/>
      <c r="QX48" s="84"/>
      <c r="QY48" s="84"/>
      <c r="QZ48" s="84"/>
      <c r="RA48" s="84"/>
      <c r="RB48" s="84"/>
      <c r="RC48" s="84"/>
      <c r="RD48" s="84"/>
      <c r="RE48" s="84"/>
      <c r="RF48" s="84"/>
      <c r="RG48" s="84"/>
      <c r="RH48" s="84"/>
      <c r="RI48" s="84"/>
      <c r="RJ48" s="84"/>
      <c r="RK48" s="84"/>
      <c r="RL48" s="84"/>
      <c r="RM48" s="84"/>
      <c r="RN48" s="84"/>
      <c r="RO48" s="84"/>
      <c r="RP48" s="84"/>
      <c r="RQ48" s="84"/>
      <c r="RR48" s="84"/>
      <c r="RS48" s="84"/>
      <c r="RT48" s="84"/>
      <c r="RU48" s="84"/>
      <c r="RV48" s="84"/>
      <c r="RW48" s="84"/>
      <c r="RX48" s="84"/>
      <c r="RY48" s="84"/>
      <c r="RZ48" s="84"/>
      <c r="SA48" s="84"/>
      <c r="SB48" s="84"/>
      <c r="SC48" s="84"/>
      <c r="SD48" s="84"/>
      <c r="SE48" s="84"/>
      <c r="SF48" s="84"/>
      <c r="SG48" s="84"/>
      <c r="SH48" s="84"/>
      <c r="SI48" s="84"/>
      <c r="SJ48" s="84"/>
      <c r="SK48" s="84"/>
      <c r="SL48" s="84"/>
      <c r="SM48" s="84"/>
      <c r="SN48" s="84"/>
      <c r="SO48" s="84"/>
      <c r="SP48" s="84"/>
      <c r="SQ48" s="84"/>
      <c r="SR48" s="84"/>
      <c r="SS48" s="84"/>
      <c r="ST48" s="84"/>
      <c r="SU48" s="84"/>
      <c r="SV48" s="84"/>
      <c r="SW48" s="84"/>
      <c r="SX48" s="84"/>
      <c r="SY48" s="84"/>
      <c r="SZ48" s="84"/>
      <c r="TA48" s="84"/>
      <c r="TB48" s="84"/>
      <c r="TC48" s="84"/>
      <c r="TD48" s="84"/>
      <c r="TE48" s="84"/>
      <c r="TF48" s="84"/>
      <c r="TG48" s="84"/>
      <c r="TH48" s="84"/>
      <c r="TI48" s="84"/>
      <c r="TJ48" s="84"/>
      <c r="TK48" s="84"/>
      <c r="TL48" s="84"/>
      <c r="TM48" s="84"/>
      <c r="TN48" s="84"/>
      <c r="TO48" s="84"/>
      <c r="TP48" s="84"/>
      <c r="TQ48" s="84"/>
      <c r="TR48" s="84"/>
      <c r="TS48" s="84"/>
      <c r="TT48" s="84"/>
      <c r="TU48" s="84"/>
      <c r="TV48" s="84"/>
      <c r="TW48" s="84"/>
      <c r="TX48" s="84"/>
      <c r="TY48" s="84"/>
      <c r="TZ48" s="84"/>
      <c r="UA48" s="84"/>
      <c r="UB48" s="84"/>
      <c r="UC48" s="84"/>
      <c r="UD48" s="84"/>
      <c r="UE48" s="84"/>
      <c r="UF48" s="84"/>
      <c r="UG48" s="84"/>
      <c r="UH48" s="84"/>
      <c r="UI48" s="84"/>
      <c r="UJ48" s="84"/>
      <c r="UK48" s="84"/>
      <c r="UL48" s="84"/>
      <c r="UM48" s="84"/>
      <c r="UN48" s="84"/>
      <c r="UO48" s="84"/>
      <c r="UP48" s="84"/>
      <c r="UQ48" s="84"/>
      <c r="UR48" s="84"/>
      <c r="US48" s="84"/>
      <c r="UT48" s="84"/>
      <c r="UU48" s="84"/>
      <c r="UV48" s="84"/>
      <c r="UW48" s="84"/>
      <c r="UX48" s="84"/>
      <c r="UY48" s="84"/>
      <c r="UZ48" s="84"/>
      <c r="VA48" s="84"/>
      <c r="VB48" s="84"/>
      <c r="VC48" s="84"/>
      <c r="VD48" s="84"/>
      <c r="VE48" s="84"/>
      <c r="VF48" s="84"/>
      <c r="VG48" s="84"/>
      <c r="VH48" s="84"/>
      <c r="VI48" s="84"/>
      <c r="VJ48" s="84"/>
      <c r="VK48" s="84"/>
      <c r="VL48" s="84"/>
      <c r="VM48" s="84"/>
      <c r="VN48" s="84"/>
      <c r="VO48" s="84"/>
      <c r="VP48" s="84"/>
      <c r="VQ48" s="84"/>
      <c r="VR48" s="84"/>
      <c r="VS48" s="84"/>
      <c r="VT48" s="84"/>
      <c r="VU48" s="84"/>
      <c r="VV48" s="84"/>
      <c r="VW48" s="84"/>
      <c r="VX48" s="84"/>
      <c r="VY48" s="84"/>
      <c r="VZ48" s="84"/>
      <c r="WA48" s="84"/>
      <c r="WB48" s="84"/>
      <c r="WC48" s="84"/>
      <c r="WD48" s="84"/>
      <c r="WE48" s="84"/>
      <c r="WF48" s="84"/>
      <c r="WG48" s="84"/>
      <c r="WH48" s="84"/>
      <c r="WI48" s="84"/>
      <c r="WJ48" s="84"/>
      <c r="WK48" s="84"/>
      <c r="WL48" s="84"/>
      <c r="WM48" s="84"/>
      <c r="WN48" s="84"/>
      <c r="WO48" s="84"/>
      <c r="WP48" s="84"/>
      <c r="WQ48" s="84"/>
      <c r="WR48" s="84"/>
      <c r="WS48" s="84"/>
      <c r="WT48" s="84"/>
      <c r="WU48" s="84"/>
      <c r="WV48" s="84"/>
      <c r="WW48" s="84"/>
      <c r="WX48" s="84"/>
      <c r="WY48" s="84"/>
      <c r="WZ48" s="84"/>
      <c r="XA48" s="84"/>
      <c r="XB48" s="84"/>
      <c r="XC48" s="84"/>
      <c r="XD48" s="84"/>
      <c r="XE48" s="84"/>
      <c r="XF48" s="84"/>
      <c r="XG48" s="84"/>
      <c r="XH48" s="84"/>
      <c r="XI48" s="84"/>
      <c r="XJ48" s="84"/>
      <c r="XK48" s="84"/>
      <c r="XL48" s="84"/>
      <c r="XM48" s="84"/>
      <c r="XN48" s="84"/>
      <c r="XO48" s="84"/>
      <c r="XP48" s="84"/>
      <c r="XQ48" s="84"/>
      <c r="XR48" s="84"/>
      <c r="XS48" s="84"/>
      <c r="XT48" s="84"/>
      <c r="XU48" s="84"/>
      <c r="XV48" s="84"/>
      <c r="XW48" s="84"/>
      <c r="XX48" s="84"/>
      <c r="XY48" s="84"/>
      <c r="XZ48" s="84"/>
      <c r="YA48" s="84"/>
      <c r="YB48" s="84"/>
      <c r="YC48" s="84"/>
      <c r="YD48" s="84"/>
      <c r="YE48" s="84"/>
      <c r="YF48" s="84"/>
      <c r="YG48" s="84"/>
      <c r="YH48" s="84"/>
      <c r="YI48" s="84"/>
      <c r="YJ48" s="84"/>
      <c r="YK48" s="84"/>
      <c r="YL48" s="84"/>
      <c r="YM48" s="84"/>
      <c r="YN48" s="84"/>
      <c r="YO48" s="84"/>
      <c r="YP48" s="84"/>
      <c r="YQ48" s="84"/>
    </row>
    <row r="49" spans="1:667" s="75" customFormat="1" ht="45">
      <c r="A49" s="144">
        <v>40</v>
      </c>
      <c r="B49" s="125" t="s">
        <v>181</v>
      </c>
      <c r="C49" s="85" t="s">
        <v>17</v>
      </c>
      <c r="D49" s="120" t="s">
        <v>209</v>
      </c>
      <c r="E49" s="121" t="s">
        <v>229</v>
      </c>
      <c r="F49" s="82"/>
      <c r="G49" s="125" t="s">
        <v>279</v>
      </c>
      <c r="H49" s="125" t="s">
        <v>330</v>
      </c>
      <c r="I49" s="92" t="s">
        <v>184</v>
      </c>
      <c r="J49" s="93" t="s">
        <v>18</v>
      </c>
      <c r="K49" s="94">
        <v>1</v>
      </c>
      <c r="L49" s="79">
        <v>161650</v>
      </c>
      <c r="M49" s="79">
        <v>161650</v>
      </c>
      <c r="N49" s="79"/>
      <c r="O49" s="79"/>
      <c r="P49" s="79"/>
      <c r="Q49" s="122" t="s">
        <v>131</v>
      </c>
      <c r="R49" s="123"/>
      <c r="S49" s="123"/>
      <c r="T49" s="124"/>
      <c r="U49" s="84"/>
      <c r="V49" s="84"/>
      <c r="W49" s="84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  <c r="IH49" s="84"/>
      <c r="II49" s="84"/>
      <c r="IJ49" s="84"/>
      <c r="IK49" s="84"/>
      <c r="IL49" s="84"/>
      <c r="IM49" s="84"/>
      <c r="IN49" s="84"/>
      <c r="IO49" s="84"/>
      <c r="IP49" s="84"/>
      <c r="IQ49" s="84"/>
      <c r="IR49" s="84"/>
      <c r="IS49" s="84"/>
      <c r="IT49" s="84"/>
      <c r="IU49" s="84"/>
      <c r="IV49" s="84"/>
      <c r="IW49" s="84"/>
      <c r="IX49" s="84"/>
      <c r="IY49" s="84"/>
      <c r="IZ49" s="84"/>
      <c r="JA49" s="84"/>
      <c r="JB49" s="84"/>
      <c r="JC49" s="84"/>
      <c r="JD49" s="84"/>
      <c r="JE49" s="84"/>
      <c r="JF49" s="84"/>
      <c r="JG49" s="84"/>
      <c r="JH49" s="84"/>
      <c r="JI49" s="84"/>
      <c r="JJ49" s="84"/>
      <c r="JK49" s="84"/>
      <c r="JL49" s="84"/>
      <c r="JM49" s="84"/>
      <c r="JN49" s="84"/>
      <c r="JO49" s="84"/>
      <c r="JP49" s="84"/>
      <c r="JQ49" s="84"/>
      <c r="JR49" s="84"/>
      <c r="JS49" s="84"/>
      <c r="JT49" s="84"/>
      <c r="JU49" s="84"/>
      <c r="JV49" s="84"/>
      <c r="JW49" s="84"/>
      <c r="JX49" s="84"/>
      <c r="JY49" s="84"/>
      <c r="JZ49" s="84"/>
      <c r="KA49" s="84"/>
      <c r="KB49" s="84"/>
      <c r="KC49" s="84"/>
      <c r="KD49" s="84"/>
      <c r="KE49" s="84"/>
      <c r="KF49" s="84"/>
      <c r="KG49" s="84"/>
      <c r="KH49" s="84"/>
      <c r="KI49" s="84"/>
      <c r="KJ49" s="84"/>
      <c r="KK49" s="84"/>
      <c r="KL49" s="84"/>
      <c r="KM49" s="84"/>
      <c r="KN49" s="84"/>
      <c r="KO49" s="84"/>
      <c r="KP49" s="84"/>
      <c r="KQ49" s="84"/>
      <c r="KR49" s="84"/>
      <c r="KS49" s="84"/>
      <c r="KT49" s="84"/>
      <c r="KU49" s="84"/>
      <c r="KV49" s="84"/>
      <c r="KW49" s="84"/>
      <c r="KX49" s="84"/>
      <c r="KY49" s="84"/>
      <c r="KZ49" s="84"/>
      <c r="LA49" s="84"/>
      <c r="LB49" s="84"/>
      <c r="LC49" s="84"/>
      <c r="LD49" s="84"/>
      <c r="LE49" s="84"/>
      <c r="LF49" s="84"/>
      <c r="LG49" s="84"/>
      <c r="LH49" s="84"/>
      <c r="LI49" s="84"/>
      <c r="LJ49" s="84"/>
      <c r="LK49" s="84"/>
      <c r="LL49" s="84"/>
      <c r="LM49" s="84"/>
      <c r="LN49" s="84"/>
      <c r="LO49" s="84"/>
      <c r="LP49" s="84"/>
      <c r="LQ49" s="84"/>
      <c r="LR49" s="84"/>
      <c r="LS49" s="84"/>
      <c r="LT49" s="84"/>
      <c r="LU49" s="84"/>
      <c r="LV49" s="84"/>
      <c r="LW49" s="84"/>
      <c r="LX49" s="84"/>
      <c r="LY49" s="84"/>
      <c r="LZ49" s="84"/>
      <c r="MA49" s="84"/>
      <c r="MB49" s="84"/>
      <c r="MC49" s="84"/>
      <c r="MD49" s="84"/>
      <c r="ME49" s="84"/>
      <c r="MF49" s="84"/>
      <c r="MG49" s="84"/>
      <c r="MH49" s="84"/>
      <c r="MI49" s="84"/>
      <c r="MJ49" s="84"/>
      <c r="MK49" s="84"/>
      <c r="ML49" s="84"/>
      <c r="MM49" s="84"/>
      <c r="MN49" s="84"/>
      <c r="MO49" s="84"/>
      <c r="MP49" s="84"/>
      <c r="MQ49" s="84"/>
      <c r="MR49" s="84"/>
      <c r="MS49" s="84"/>
      <c r="MT49" s="84"/>
      <c r="MU49" s="84"/>
      <c r="MV49" s="84"/>
      <c r="MW49" s="84"/>
      <c r="MX49" s="84"/>
      <c r="MY49" s="84"/>
      <c r="MZ49" s="84"/>
      <c r="NA49" s="84"/>
      <c r="NB49" s="84"/>
      <c r="NC49" s="84"/>
      <c r="ND49" s="84"/>
      <c r="NE49" s="84"/>
      <c r="NF49" s="84"/>
      <c r="NG49" s="84"/>
      <c r="NH49" s="84"/>
      <c r="NI49" s="84"/>
      <c r="NJ49" s="84"/>
      <c r="NK49" s="84"/>
      <c r="NL49" s="84"/>
      <c r="NM49" s="84"/>
      <c r="NN49" s="84"/>
      <c r="NO49" s="84"/>
      <c r="NP49" s="84"/>
      <c r="NQ49" s="84"/>
      <c r="NR49" s="84"/>
      <c r="NS49" s="84"/>
      <c r="NT49" s="84"/>
      <c r="NU49" s="84"/>
      <c r="NV49" s="84"/>
      <c r="NW49" s="84"/>
      <c r="NX49" s="84"/>
      <c r="NY49" s="84"/>
      <c r="NZ49" s="84"/>
      <c r="OA49" s="84"/>
      <c r="OB49" s="84"/>
      <c r="OC49" s="84"/>
      <c r="OD49" s="84"/>
      <c r="OE49" s="84"/>
      <c r="OF49" s="84"/>
      <c r="OG49" s="84"/>
      <c r="OH49" s="84"/>
      <c r="OI49" s="84"/>
      <c r="OJ49" s="84"/>
      <c r="OK49" s="84"/>
      <c r="OL49" s="84"/>
      <c r="OM49" s="84"/>
      <c r="ON49" s="84"/>
      <c r="OO49" s="84"/>
      <c r="OP49" s="84"/>
      <c r="OQ49" s="84"/>
      <c r="OR49" s="84"/>
      <c r="OS49" s="84"/>
      <c r="OT49" s="84"/>
      <c r="OU49" s="84"/>
      <c r="OV49" s="84"/>
      <c r="OW49" s="84"/>
      <c r="OX49" s="84"/>
      <c r="OY49" s="84"/>
      <c r="OZ49" s="84"/>
      <c r="PA49" s="84"/>
      <c r="PB49" s="84"/>
      <c r="PC49" s="84"/>
      <c r="PD49" s="84"/>
      <c r="PE49" s="84"/>
      <c r="PF49" s="84"/>
      <c r="PG49" s="84"/>
      <c r="PH49" s="84"/>
      <c r="PI49" s="84"/>
      <c r="PJ49" s="84"/>
      <c r="PK49" s="84"/>
      <c r="PL49" s="84"/>
      <c r="PM49" s="84"/>
      <c r="PN49" s="84"/>
      <c r="PO49" s="84"/>
      <c r="PP49" s="84"/>
      <c r="PQ49" s="84"/>
      <c r="PR49" s="84"/>
      <c r="PS49" s="84"/>
      <c r="PT49" s="84"/>
      <c r="PU49" s="84"/>
      <c r="PV49" s="84"/>
      <c r="PW49" s="84"/>
      <c r="PX49" s="84"/>
      <c r="PY49" s="84"/>
      <c r="PZ49" s="84"/>
      <c r="QA49" s="84"/>
      <c r="QB49" s="84"/>
      <c r="QC49" s="84"/>
      <c r="QD49" s="84"/>
      <c r="QE49" s="84"/>
      <c r="QF49" s="84"/>
      <c r="QG49" s="84"/>
      <c r="QH49" s="84"/>
      <c r="QI49" s="84"/>
      <c r="QJ49" s="84"/>
      <c r="QK49" s="84"/>
      <c r="QL49" s="84"/>
      <c r="QM49" s="84"/>
      <c r="QN49" s="84"/>
      <c r="QO49" s="84"/>
      <c r="QP49" s="84"/>
      <c r="QQ49" s="84"/>
      <c r="QR49" s="84"/>
      <c r="QS49" s="84"/>
      <c r="QT49" s="84"/>
      <c r="QU49" s="84"/>
      <c r="QV49" s="84"/>
      <c r="QW49" s="84"/>
      <c r="QX49" s="84"/>
      <c r="QY49" s="84"/>
      <c r="QZ49" s="84"/>
      <c r="RA49" s="84"/>
      <c r="RB49" s="84"/>
      <c r="RC49" s="84"/>
      <c r="RD49" s="84"/>
      <c r="RE49" s="84"/>
      <c r="RF49" s="84"/>
      <c r="RG49" s="84"/>
      <c r="RH49" s="84"/>
      <c r="RI49" s="84"/>
      <c r="RJ49" s="84"/>
      <c r="RK49" s="84"/>
      <c r="RL49" s="84"/>
      <c r="RM49" s="84"/>
      <c r="RN49" s="84"/>
      <c r="RO49" s="84"/>
      <c r="RP49" s="84"/>
      <c r="RQ49" s="84"/>
      <c r="RR49" s="84"/>
      <c r="RS49" s="84"/>
      <c r="RT49" s="84"/>
      <c r="RU49" s="84"/>
      <c r="RV49" s="84"/>
      <c r="RW49" s="84"/>
      <c r="RX49" s="84"/>
      <c r="RY49" s="84"/>
      <c r="RZ49" s="84"/>
      <c r="SA49" s="84"/>
      <c r="SB49" s="84"/>
      <c r="SC49" s="84"/>
      <c r="SD49" s="84"/>
      <c r="SE49" s="84"/>
      <c r="SF49" s="84"/>
      <c r="SG49" s="84"/>
      <c r="SH49" s="84"/>
      <c r="SI49" s="84"/>
      <c r="SJ49" s="84"/>
      <c r="SK49" s="84"/>
      <c r="SL49" s="84"/>
      <c r="SM49" s="84"/>
      <c r="SN49" s="84"/>
      <c r="SO49" s="84"/>
      <c r="SP49" s="84"/>
      <c r="SQ49" s="84"/>
      <c r="SR49" s="84"/>
      <c r="SS49" s="84"/>
      <c r="ST49" s="84"/>
      <c r="SU49" s="84"/>
      <c r="SV49" s="84"/>
      <c r="SW49" s="84"/>
      <c r="SX49" s="84"/>
      <c r="SY49" s="84"/>
      <c r="SZ49" s="84"/>
      <c r="TA49" s="84"/>
      <c r="TB49" s="84"/>
      <c r="TC49" s="84"/>
      <c r="TD49" s="84"/>
      <c r="TE49" s="84"/>
      <c r="TF49" s="84"/>
      <c r="TG49" s="84"/>
      <c r="TH49" s="84"/>
      <c r="TI49" s="84"/>
      <c r="TJ49" s="84"/>
      <c r="TK49" s="84"/>
      <c r="TL49" s="84"/>
      <c r="TM49" s="84"/>
      <c r="TN49" s="84"/>
      <c r="TO49" s="84"/>
      <c r="TP49" s="84"/>
      <c r="TQ49" s="84"/>
      <c r="TR49" s="84"/>
      <c r="TS49" s="84"/>
      <c r="TT49" s="84"/>
      <c r="TU49" s="84"/>
      <c r="TV49" s="84"/>
      <c r="TW49" s="84"/>
      <c r="TX49" s="84"/>
      <c r="TY49" s="84"/>
      <c r="TZ49" s="84"/>
      <c r="UA49" s="84"/>
      <c r="UB49" s="84"/>
      <c r="UC49" s="84"/>
      <c r="UD49" s="84"/>
      <c r="UE49" s="84"/>
      <c r="UF49" s="84"/>
      <c r="UG49" s="84"/>
      <c r="UH49" s="84"/>
      <c r="UI49" s="84"/>
      <c r="UJ49" s="84"/>
      <c r="UK49" s="84"/>
      <c r="UL49" s="84"/>
      <c r="UM49" s="84"/>
      <c r="UN49" s="84"/>
      <c r="UO49" s="84"/>
      <c r="UP49" s="84"/>
      <c r="UQ49" s="84"/>
      <c r="UR49" s="84"/>
      <c r="US49" s="84"/>
      <c r="UT49" s="84"/>
      <c r="UU49" s="84"/>
      <c r="UV49" s="84"/>
      <c r="UW49" s="84"/>
      <c r="UX49" s="84"/>
      <c r="UY49" s="84"/>
      <c r="UZ49" s="84"/>
      <c r="VA49" s="84"/>
      <c r="VB49" s="84"/>
      <c r="VC49" s="84"/>
      <c r="VD49" s="84"/>
      <c r="VE49" s="84"/>
      <c r="VF49" s="84"/>
      <c r="VG49" s="84"/>
      <c r="VH49" s="84"/>
      <c r="VI49" s="84"/>
      <c r="VJ49" s="84"/>
      <c r="VK49" s="84"/>
      <c r="VL49" s="84"/>
      <c r="VM49" s="84"/>
      <c r="VN49" s="84"/>
      <c r="VO49" s="84"/>
      <c r="VP49" s="84"/>
      <c r="VQ49" s="84"/>
      <c r="VR49" s="84"/>
      <c r="VS49" s="84"/>
      <c r="VT49" s="84"/>
      <c r="VU49" s="84"/>
      <c r="VV49" s="84"/>
      <c r="VW49" s="84"/>
      <c r="VX49" s="84"/>
      <c r="VY49" s="84"/>
      <c r="VZ49" s="84"/>
      <c r="WA49" s="84"/>
      <c r="WB49" s="84"/>
      <c r="WC49" s="84"/>
      <c r="WD49" s="84"/>
      <c r="WE49" s="84"/>
      <c r="WF49" s="84"/>
      <c r="WG49" s="84"/>
      <c r="WH49" s="84"/>
      <c r="WI49" s="84"/>
      <c r="WJ49" s="84"/>
      <c r="WK49" s="84"/>
      <c r="WL49" s="84"/>
      <c r="WM49" s="84"/>
      <c r="WN49" s="84"/>
      <c r="WO49" s="84"/>
      <c r="WP49" s="84"/>
      <c r="WQ49" s="84"/>
      <c r="WR49" s="84"/>
      <c r="WS49" s="84"/>
      <c r="WT49" s="84"/>
      <c r="WU49" s="84"/>
      <c r="WV49" s="84"/>
      <c r="WW49" s="84"/>
      <c r="WX49" s="84"/>
      <c r="WY49" s="84"/>
      <c r="WZ49" s="84"/>
      <c r="XA49" s="84"/>
      <c r="XB49" s="84"/>
      <c r="XC49" s="84"/>
      <c r="XD49" s="84"/>
      <c r="XE49" s="84"/>
      <c r="XF49" s="84"/>
      <c r="XG49" s="84"/>
      <c r="XH49" s="84"/>
      <c r="XI49" s="84"/>
      <c r="XJ49" s="84"/>
      <c r="XK49" s="84"/>
      <c r="XL49" s="84"/>
      <c r="XM49" s="84"/>
      <c r="XN49" s="84"/>
      <c r="XO49" s="84"/>
      <c r="XP49" s="84"/>
      <c r="XQ49" s="84"/>
      <c r="XR49" s="84"/>
      <c r="XS49" s="84"/>
      <c r="XT49" s="84"/>
      <c r="XU49" s="84"/>
      <c r="XV49" s="84"/>
      <c r="XW49" s="84"/>
      <c r="XX49" s="84"/>
      <c r="XY49" s="84"/>
      <c r="XZ49" s="84"/>
      <c r="YA49" s="84"/>
      <c r="YB49" s="84"/>
      <c r="YC49" s="84"/>
      <c r="YD49" s="84"/>
      <c r="YE49" s="84"/>
      <c r="YF49" s="84"/>
      <c r="YG49" s="84"/>
      <c r="YH49" s="84"/>
      <c r="YI49" s="84"/>
      <c r="YJ49" s="84"/>
      <c r="YK49" s="84"/>
      <c r="YL49" s="84"/>
      <c r="YM49" s="84"/>
      <c r="YN49" s="84"/>
      <c r="YO49" s="84"/>
      <c r="YP49" s="84"/>
      <c r="YQ49" s="84"/>
    </row>
    <row r="50" spans="1:667" s="75" customFormat="1" ht="45">
      <c r="A50" s="78">
        <v>41</v>
      </c>
      <c r="B50" s="125" t="s">
        <v>181</v>
      </c>
      <c r="C50" s="85" t="s">
        <v>17</v>
      </c>
      <c r="D50" s="120" t="s">
        <v>331</v>
      </c>
      <c r="E50" s="121" t="s">
        <v>229</v>
      </c>
      <c r="F50" s="82"/>
      <c r="G50" s="125" t="s">
        <v>280</v>
      </c>
      <c r="H50" s="125" t="s">
        <v>332</v>
      </c>
      <c r="I50" s="92" t="s">
        <v>184</v>
      </c>
      <c r="J50" s="93" t="s">
        <v>18</v>
      </c>
      <c r="K50" s="94">
        <v>1</v>
      </c>
      <c r="L50" s="95">
        <v>227794</v>
      </c>
      <c r="M50" s="95">
        <v>227794</v>
      </c>
      <c r="N50" s="79"/>
      <c r="O50" s="79"/>
      <c r="P50" s="79"/>
      <c r="Q50" s="122" t="s">
        <v>131</v>
      </c>
      <c r="R50" s="123"/>
      <c r="S50" s="123"/>
      <c r="T50" s="124"/>
      <c r="U50" s="84"/>
      <c r="V50" s="84"/>
      <c r="W50" s="84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84"/>
      <c r="HY50" s="84"/>
      <c r="HZ50" s="84"/>
      <c r="IA50" s="84"/>
      <c r="IB50" s="84"/>
      <c r="IC50" s="84"/>
      <c r="ID50" s="84"/>
      <c r="IE50" s="84"/>
      <c r="IF50" s="84"/>
      <c r="IG50" s="84"/>
      <c r="IH50" s="84"/>
      <c r="II50" s="84"/>
      <c r="IJ50" s="84"/>
      <c r="IK50" s="84"/>
      <c r="IL50" s="84"/>
      <c r="IM50" s="84"/>
      <c r="IN50" s="84"/>
      <c r="IO50" s="84"/>
      <c r="IP50" s="84"/>
      <c r="IQ50" s="84"/>
      <c r="IR50" s="84"/>
      <c r="IS50" s="84"/>
      <c r="IT50" s="84"/>
      <c r="IU50" s="84"/>
      <c r="IV50" s="84"/>
      <c r="IW50" s="84"/>
      <c r="IX50" s="84"/>
      <c r="IY50" s="84"/>
      <c r="IZ50" s="84"/>
      <c r="JA50" s="84"/>
      <c r="JB50" s="84"/>
      <c r="JC50" s="84"/>
      <c r="JD50" s="84"/>
      <c r="JE50" s="84"/>
      <c r="JF50" s="84"/>
      <c r="JG50" s="84"/>
      <c r="JH50" s="84"/>
      <c r="JI50" s="84"/>
      <c r="JJ50" s="84"/>
      <c r="JK50" s="84"/>
      <c r="JL50" s="84"/>
      <c r="JM50" s="84"/>
      <c r="JN50" s="84"/>
      <c r="JO50" s="84"/>
      <c r="JP50" s="84"/>
      <c r="JQ50" s="84"/>
      <c r="JR50" s="84"/>
      <c r="JS50" s="84"/>
      <c r="JT50" s="84"/>
      <c r="JU50" s="84"/>
      <c r="JV50" s="84"/>
      <c r="JW50" s="84"/>
      <c r="JX50" s="84"/>
      <c r="JY50" s="84"/>
      <c r="JZ50" s="84"/>
      <c r="KA50" s="84"/>
      <c r="KB50" s="84"/>
      <c r="KC50" s="84"/>
      <c r="KD50" s="84"/>
      <c r="KE50" s="84"/>
      <c r="KF50" s="84"/>
      <c r="KG50" s="84"/>
      <c r="KH50" s="84"/>
      <c r="KI50" s="84"/>
      <c r="KJ50" s="84"/>
      <c r="KK50" s="84"/>
      <c r="KL50" s="84"/>
      <c r="KM50" s="84"/>
      <c r="KN50" s="84"/>
      <c r="KO50" s="84"/>
      <c r="KP50" s="84"/>
      <c r="KQ50" s="84"/>
      <c r="KR50" s="84"/>
      <c r="KS50" s="84"/>
      <c r="KT50" s="84"/>
      <c r="KU50" s="84"/>
      <c r="KV50" s="84"/>
      <c r="KW50" s="84"/>
      <c r="KX50" s="84"/>
      <c r="KY50" s="84"/>
      <c r="KZ50" s="84"/>
      <c r="LA50" s="84"/>
      <c r="LB50" s="84"/>
      <c r="LC50" s="84"/>
      <c r="LD50" s="84"/>
      <c r="LE50" s="84"/>
      <c r="LF50" s="84"/>
      <c r="LG50" s="84"/>
      <c r="LH50" s="84"/>
      <c r="LI50" s="84"/>
      <c r="LJ50" s="84"/>
      <c r="LK50" s="84"/>
      <c r="LL50" s="84"/>
      <c r="LM50" s="84"/>
      <c r="LN50" s="84"/>
      <c r="LO50" s="84"/>
      <c r="LP50" s="84"/>
      <c r="LQ50" s="84"/>
      <c r="LR50" s="84"/>
      <c r="LS50" s="84"/>
      <c r="LT50" s="84"/>
      <c r="LU50" s="84"/>
      <c r="LV50" s="84"/>
      <c r="LW50" s="84"/>
      <c r="LX50" s="84"/>
      <c r="LY50" s="84"/>
      <c r="LZ50" s="84"/>
      <c r="MA50" s="84"/>
      <c r="MB50" s="84"/>
      <c r="MC50" s="84"/>
      <c r="MD50" s="84"/>
      <c r="ME50" s="84"/>
      <c r="MF50" s="84"/>
      <c r="MG50" s="84"/>
      <c r="MH50" s="84"/>
      <c r="MI50" s="84"/>
      <c r="MJ50" s="84"/>
      <c r="MK50" s="84"/>
      <c r="ML50" s="84"/>
      <c r="MM50" s="84"/>
      <c r="MN50" s="84"/>
      <c r="MO50" s="84"/>
      <c r="MP50" s="84"/>
      <c r="MQ50" s="84"/>
      <c r="MR50" s="84"/>
      <c r="MS50" s="84"/>
      <c r="MT50" s="84"/>
      <c r="MU50" s="84"/>
      <c r="MV50" s="84"/>
      <c r="MW50" s="84"/>
      <c r="MX50" s="84"/>
      <c r="MY50" s="84"/>
      <c r="MZ50" s="84"/>
      <c r="NA50" s="84"/>
      <c r="NB50" s="84"/>
      <c r="NC50" s="84"/>
      <c r="ND50" s="84"/>
      <c r="NE50" s="84"/>
      <c r="NF50" s="84"/>
      <c r="NG50" s="84"/>
      <c r="NH50" s="84"/>
      <c r="NI50" s="84"/>
      <c r="NJ50" s="84"/>
      <c r="NK50" s="84"/>
      <c r="NL50" s="84"/>
      <c r="NM50" s="84"/>
      <c r="NN50" s="84"/>
      <c r="NO50" s="84"/>
      <c r="NP50" s="84"/>
      <c r="NQ50" s="84"/>
      <c r="NR50" s="84"/>
      <c r="NS50" s="84"/>
      <c r="NT50" s="84"/>
      <c r="NU50" s="84"/>
      <c r="NV50" s="84"/>
      <c r="NW50" s="84"/>
      <c r="NX50" s="84"/>
      <c r="NY50" s="84"/>
      <c r="NZ50" s="84"/>
      <c r="OA50" s="84"/>
      <c r="OB50" s="84"/>
      <c r="OC50" s="84"/>
      <c r="OD50" s="84"/>
      <c r="OE50" s="84"/>
      <c r="OF50" s="84"/>
      <c r="OG50" s="84"/>
      <c r="OH50" s="84"/>
      <c r="OI50" s="84"/>
      <c r="OJ50" s="84"/>
      <c r="OK50" s="84"/>
      <c r="OL50" s="84"/>
      <c r="OM50" s="84"/>
      <c r="ON50" s="84"/>
      <c r="OO50" s="84"/>
      <c r="OP50" s="84"/>
      <c r="OQ50" s="84"/>
      <c r="OR50" s="84"/>
      <c r="OS50" s="84"/>
      <c r="OT50" s="84"/>
      <c r="OU50" s="84"/>
      <c r="OV50" s="84"/>
      <c r="OW50" s="84"/>
      <c r="OX50" s="84"/>
      <c r="OY50" s="84"/>
      <c r="OZ50" s="84"/>
      <c r="PA50" s="84"/>
      <c r="PB50" s="84"/>
      <c r="PC50" s="84"/>
      <c r="PD50" s="84"/>
      <c r="PE50" s="84"/>
      <c r="PF50" s="84"/>
      <c r="PG50" s="84"/>
      <c r="PH50" s="84"/>
      <c r="PI50" s="84"/>
      <c r="PJ50" s="84"/>
      <c r="PK50" s="84"/>
      <c r="PL50" s="84"/>
      <c r="PM50" s="84"/>
      <c r="PN50" s="84"/>
      <c r="PO50" s="84"/>
      <c r="PP50" s="84"/>
      <c r="PQ50" s="84"/>
      <c r="PR50" s="84"/>
      <c r="PS50" s="84"/>
      <c r="PT50" s="84"/>
      <c r="PU50" s="84"/>
      <c r="PV50" s="84"/>
      <c r="PW50" s="84"/>
      <c r="PX50" s="84"/>
      <c r="PY50" s="84"/>
      <c r="PZ50" s="84"/>
      <c r="QA50" s="84"/>
      <c r="QB50" s="84"/>
      <c r="QC50" s="84"/>
      <c r="QD50" s="84"/>
      <c r="QE50" s="84"/>
      <c r="QF50" s="84"/>
      <c r="QG50" s="84"/>
      <c r="QH50" s="84"/>
      <c r="QI50" s="84"/>
      <c r="QJ50" s="84"/>
      <c r="QK50" s="84"/>
      <c r="QL50" s="84"/>
      <c r="QM50" s="84"/>
      <c r="QN50" s="84"/>
      <c r="QO50" s="84"/>
      <c r="QP50" s="84"/>
      <c r="QQ50" s="84"/>
      <c r="QR50" s="84"/>
      <c r="QS50" s="84"/>
      <c r="QT50" s="84"/>
      <c r="QU50" s="84"/>
      <c r="QV50" s="84"/>
      <c r="QW50" s="84"/>
      <c r="QX50" s="84"/>
      <c r="QY50" s="84"/>
      <c r="QZ50" s="84"/>
      <c r="RA50" s="84"/>
      <c r="RB50" s="84"/>
      <c r="RC50" s="84"/>
      <c r="RD50" s="84"/>
      <c r="RE50" s="84"/>
      <c r="RF50" s="84"/>
      <c r="RG50" s="84"/>
      <c r="RH50" s="84"/>
      <c r="RI50" s="84"/>
      <c r="RJ50" s="84"/>
      <c r="RK50" s="84"/>
      <c r="RL50" s="84"/>
      <c r="RM50" s="84"/>
      <c r="RN50" s="84"/>
      <c r="RO50" s="84"/>
      <c r="RP50" s="84"/>
      <c r="RQ50" s="84"/>
      <c r="RR50" s="84"/>
      <c r="RS50" s="84"/>
      <c r="RT50" s="84"/>
      <c r="RU50" s="84"/>
      <c r="RV50" s="84"/>
      <c r="RW50" s="84"/>
      <c r="RX50" s="84"/>
      <c r="RY50" s="84"/>
      <c r="RZ50" s="84"/>
      <c r="SA50" s="84"/>
      <c r="SB50" s="84"/>
      <c r="SC50" s="84"/>
      <c r="SD50" s="84"/>
      <c r="SE50" s="84"/>
      <c r="SF50" s="84"/>
      <c r="SG50" s="84"/>
      <c r="SH50" s="84"/>
      <c r="SI50" s="84"/>
      <c r="SJ50" s="84"/>
      <c r="SK50" s="84"/>
      <c r="SL50" s="84"/>
      <c r="SM50" s="84"/>
      <c r="SN50" s="84"/>
      <c r="SO50" s="84"/>
      <c r="SP50" s="84"/>
      <c r="SQ50" s="84"/>
      <c r="SR50" s="84"/>
      <c r="SS50" s="84"/>
      <c r="ST50" s="84"/>
      <c r="SU50" s="84"/>
      <c r="SV50" s="84"/>
      <c r="SW50" s="84"/>
      <c r="SX50" s="84"/>
      <c r="SY50" s="84"/>
      <c r="SZ50" s="84"/>
      <c r="TA50" s="84"/>
      <c r="TB50" s="84"/>
      <c r="TC50" s="84"/>
      <c r="TD50" s="84"/>
      <c r="TE50" s="84"/>
      <c r="TF50" s="84"/>
      <c r="TG50" s="84"/>
      <c r="TH50" s="84"/>
      <c r="TI50" s="84"/>
      <c r="TJ50" s="84"/>
      <c r="TK50" s="84"/>
      <c r="TL50" s="84"/>
      <c r="TM50" s="84"/>
      <c r="TN50" s="84"/>
      <c r="TO50" s="84"/>
      <c r="TP50" s="84"/>
      <c r="TQ50" s="84"/>
      <c r="TR50" s="84"/>
      <c r="TS50" s="84"/>
      <c r="TT50" s="84"/>
      <c r="TU50" s="84"/>
      <c r="TV50" s="84"/>
      <c r="TW50" s="84"/>
      <c r="TX50" s="84"/>
      <c r="TY50" s="84"/>
      <c r="TZ50" s="84"/>
      <c r="UA50" s="84"/>
      <c r="UB50" s="84"/>
      <c r="UC50" s="84"/>
      <c r="UD50" s="84"/>
      <c r="UE50" s="84"/>
      <c r="UF50" s="84"/>
      <c r="UG50" s="84"/>
      <c r="UH50" s="84"/>
      <c r="UI50" s="84"/>
      <c r="UJ50" s="84"/>
      <c r="UK50" s="84"/>
      <c r="UL50" s="84"/>
      <c r="UM50" s="84"/>
      <c r="UN50" s="84"/>
      <c r="UO50" s="84"/>
      <c r="UP50" s="84"/>
      <c r="UQ50" s="84"/>
      <c r="UR50" s="84"/>
      <c r="US50" s="84"/>
      <c r="UT50" s="84"/>
      <c r="UU50" s="84"/>
      <c r="UV50" s="84"/>
      <c r="UW50" s="84"/>
      <c r="UX50" s="84"/>
      <c r="UY50" s="84"/>
      <c r="UZ50" s="84"/>
      <c r="VA50" s="84"/>
      <c r="VB50" s="84"/>
      <c r="VC50" s="84"/>
      <c r="VD50" s="84"/>
      <c r="VE50" s="84"/>
      <c r="VF50" s="84"/>
      <c r="VG50" s="84"/>
      <c r="VH50" s="84"/>
      <c r="VI50" s="84"/>
      <c r="VJ50" s="84"/>
      <c r="VK50" s="84"/>
      <c r="VL50" s="84"/>
      <c r="VM50" s="84"/>
      <c r="VN50" s="84"/>
      <c r="VO50" s="84"/>
      <c r="VP50" s="84"/>
      <c r="VQ50" s="84"/>
      <c r="VR50" s="84"/>
      <c r="VS50" s="84"/>
      <c r="VT50" s="84"/>
      <c r="VU50" s="84"/>
      <c r="VV50" s="84"/>
      <c r="VW50" s="84"/>
      <c r="VX50" s="84"/>
      <c r="VY50" s="84"/>
      <c r="VZ50" s="84"/>
      <c r="WA50" s="84"/>
      <c r="WB50" s="84"/>
      <c r="WC50" s="84"/>
      <c r="WD50" s="84"/>
      <c r="WE50" s="84"/>
      <c r="WF50" s="84"/>
      <c r="WG50" s="84"/>
      <c r="WH50" s="84"/>
      <c r="WI50" s="84"/>
      <c r="WJ50" s="84"/>
      <c r="WK50" s="84"/>
      <c r="WL50" s="84"/>
      <c r="WM50" s="84"/>
      <c r="WN50" s="84"/>
      <c r="WO50" s="84"/>
      <c r="WP50" s="84"/>
      <c r="WQ50" s="84"/>
      <c r="WR50" s="84"/>
      <c r="WS50" s="84"/>
      <c r="WT50" s="84"/>
      <c r="WU50" s="84"/>
      <c r="WV50" s="84"/>
      <c r="WW50" s="84"/>
      <c r="WX50" s="84"/>
      <c r="WY50" s="84"/>
      <c r="WZ50" s="84"/>
      <c r="XA50" s="84"/>
      <c r="XB50" s="84"/>
      <c r="XC50" s="84"/>
      <c r="XD50" s="84"/>
      <c r="XE50" s="84"/>
      <c r="XF50" s="84"/>
      <c r="XG50" s="84"/>
      <c r="XH50" s="84"/>
      <c r="XI50" s="84"/>
      <c r="XJ50" s="84"/>
      <c r="XK50" s="84"/>
      <c r="XL50" s="84"/>
      <c r="XM50" s="84"/>
      <c r="XN50" s="84"/>
      <c r="XO50" s="84"/>
      <c r="XP50" s="84"/>
      <c r="XQ50" s="84"/>
      <c r="XR50" s="84"/>
      <c r="XS50" s="84"/>
      <c r="XT50" s="84"/>
      <c r="XU50" s="84"/>
      <c r="XV50" s="84"/>
      <c r="XW50" s="84"/>
      <c r="XX50" s="84"/>
      <c r="XY50" s="84"/>
      <c r="XZ50" s="84"/>
      <c r="YA50" s="84"/>
      <c r="YB50" s="84"/>
      <c r="YC50" s="84"/>
      <c r="YD50" s="84"/>
      <c r="YE50" s="84"/>
      <c r="YF50" s="84"/>
      <c r="YG50" s="84"/>
      <c r="YH50" s="84"/>
      <c r="YI50" s="84"/>
      <c r="YJ50" s="84"/>
      <c r="YK50" s="84"/>
      <c r="YL50" s="84"/>
      <c r="YM50" s="84"/>
      <c r="YN50" s="84"/>
      <c r="YO50" s="84"/>
      <c r="YP50" s="84"/>
      <c r="YQ50" s="84"/>
    </row>
    <row r="51" spans="1:667" s="75" customFormat="1" ht="45">
      <c r="A51" s="144">
        <v>42</v>
      </c>
      <c r="B51" s="125" t="s">
        <v>181</v>
      </c>
      <c r="C51" s="85" t="s">
        <v>17</v>
      </c>
      <c r="D51" s="120" t="s">
        <v>331</v>
      </c>
      <c r="E51" s="121" t="s">
        <v>229</v>
      </c>
      <c r="F51" s="82"/>
      <c r="G51" s="128" t="s">
        <v>281</v>
      </c>
      <c r="H51" s="128" t="s">
        <v>333</v>
      </c>
      <c r="I51" s="92" t="s">
        <v>184</v>
      </c>
      <c r="J51" s="93" t="s">
        <v>18</v>
      </c>
      <c r="K51" s="94">
        <v>1</v>
      </c>
      <c r="L51" s="95">
        <v>227794</v>
      </c>
      <c r="M51" s="95">
        <v>227794</v>
      </c>
      <c r="N51" s="79"/>
      <c r="O51" s="79"/>
      <c r="P51" s="79"/>
      <c r="Q51" s="122" t="s">
        <v>131</v>
      </c>
      <c r="R51" s="123"/>
      <c r="S51" s="123"/>
      <c r="T51" s="124"/>
      <c r="U51" s="84"/>
      <c r="V51" s="84"/>
      <c r="W51" s="84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  <c r="IH51" s="84"/>
      <c r="II51" s="84"/>
      <c r="IJ51" s="84"/>
      <c r="IK51" s="84"/>
      <c r="IL51" s="84"/>
      <c r="IM51" s="84"/>
      <c r="IN51" s="84"/>
      <c r="IO51" s="84"/>
      <c r="IP51" s="84"/>
      <c r="IQ51" s="84"/>
      <c r="IR51" s="84"/>
      <c r="IS51" s="84"/>
      <c r="IT51" s="84"/>
      <c r="IU51" s="84"/>
      <c r="IV51" s="84"/>
      <c r="IW51" s="84"/>
      <c r="IX51" s="84"/>
      <c r="IY51" s="84"/>
      <c r="IZ51" s="84"/>
      <c r="JA51" s="84"/>
      <c r="JB51" s="84"/>
      <c r="JC51" s="84"/>
      <c r="JD51" s="84"/>
      <c r="JE51" s="84"/>
      <c r="JF51" s="84"/>
      <c r="JG51" s="84"/>
      <c r="JH51" s="84"/>
      <c r="JI51" s="84"/>
      <c r="JJ51" s="84"/>
      <c r="JK51" s="84"/>
      <c r="JL51" s="84"/>
      <c r="JM51" s="84"/>
      <c r="JN51" s="84"/>
      <c r="JO51" s="84"/>
      <c r="JP51" s="84"/>
      <c r="JQ51" s="84"/>
      <c r="JR51" s="84"/>
      <c r="JS51" s="84"/>
      <c r="JT51" s="84"/>
      <c r="JU51" s="84"/>
      <c r="JV51" s="84"/>
      <c r="JW51" s="84"/>
      <c r="JX51" s="84"/>
      <c r="JY51" s="84"/>
      <c r="JZ51" s="84"/>
      <c r="KA51" s="84"/>
      <c r="KB51" s="84"/>
      <c r="KC51" s="84"/>
      <c r="KD51" s="84"/>
      <c r="KE51" s="84"/>
      <c r="KF51" s="84"/>
      <c r="KG51" s="84"/>
      <c r="KH51" s="84"/>
      <c r="KI51" s="84"/>
      <c r="KJ51" s="84"/>
      <c r="KK51" s="84"/>
      <c r="KL51" s="84"/>
      <c r="KM51" s="84"/>
      <c r="KN51" s="84"/>
      <c r="KO51" s="84"/>
      <c r="KP51" s="84"/>
      <c r="KQ51" s="84"/>
      <c r="KR51" s="84"/>
      <c r="KS51" s="84"/>
      <c r="KT51" s="84"/>
      <c r="KU51" s="84"/>
      <c r="KV51" s="84"/>
      <c r="KW51" s="84"/>
      <c r="KX51" s="84"/>
      <c r="KY51" s="84"/>
      <c r="KZ51" s="84"/>
      <c r="LA51" s="84"/>
      <c r="LB51" s="84"/>
      <c r="LC51" s="84"/>
      <c r="LD51" s="84"/>
      <c r="LE51" s="84"/>
      <c r="LF51" s="84"/>
      <c r="LG51" s="84"/>
      <c r="LH51" s="84"/>
      <c r="LI51" s="84"/>
      <c r="LJ51" s="84"/>
      <c r="LK51" s="84"/>
      <c r="LL51" s="84"/>
      <c r="LM51" s="84"/>
      <c r="LN51" s="84"/>
      <c r="LO51" s="84"/>
      <c r="LP51" s="84"/>
      <c r="LQ51" s="84"/>
      <c r="LR51" s="84"/>
      <c r="LS51" s="84"/>
      <c r="LT51" s="84"/>
      <c r="LU51" s="84"/>
      <c r="LV51" s="84"/>
      <c r="LW51" s="84"/>
      <c r="LX51" s="84"/>
      <c r="LY51" s="84"/>
      <c r="LZ51" s="84"/>
      <c r="MA51" s="84"/>
      <c r="MB51" s="84"/>
      <c r="MC51" s="84"/>
      <c r="MD51" s="84"/>
      <c r="ME51" s="84"/>
      <c r="MF51" s="84"/>
      <c r="MG51" s="84"/>
      <c r="MH51" s="84"/>
      <c r="MI51" s="84"/>
      <c r="MJ51" s="84"/>
      <c r="MK51" s="84"/>
      <c r="ML51" s="84"/>
      <c r="MM51" s="84"/>
      <c r="MN51" s="84"/>
      <c r="MO51" s="84"/>
      <c r="MP51" s="84"/>
      <c r="MQ51" s="84"/>
      <c r="MR51" s="84"/>
      <c r="MS51" s="84"/>
      <c r="MT51" s="84"/>
      <c r="MU51" s="84"/>
      <c r="MV51" s="84"/>
      <c r="MW51" s="84"/>
      <c r="MX51" s="84"/>
      <c r="MY51" s="84"/>
      <c r="MZ51" s="84"/>
      <c r="NA51" s="84"/>
      <c r="NB51" s="84"/>
      <c r="NC51" s="84"/>
      <c r="ND51" s="84"/>
      <c r="NE51" s="84"/>
      <c r="NF51" s="84"/>
      <c r="NG51" s="84"/>
      <c r="NH51" s="84"/>
      <c r="NI51" s="84"/>
      <c r="NJ51" s="84"/>
      <c r="NK51" s="84"/>
      <c r="NL51" s="84"/>
      <c r="NM51" s="84"/>
      <c r="NN51" s="84"/>
      <c r="NO51" s="84"/>
      <c r="NP51" s="84"/>
      <c r="NQ51" s="84"/>
      <c r="NR51" s="84"/>
      <c r="NS51" s="84"/>
      <c r="NT51" s="84"/>
      <c r="NU51" s="84"/>
      <c r="NV51" s="84"/>
      <c r="NW51" s="84"/>
      <c r="NX51" s="84"/>
      <c r="NY51" s="84"/>
      <c r="NZ51" s="84"/>
      <c r="OA51" s="84"/>
      <c r="OB51" s="84"/>
      <c r="OC51" s="84"/>
      <c r="OD51" s="84"/>
      <c r="OE51" s="84"/>
      <c r="OF51" s="84"/>
      <c r="OG51" s="84"/>
      <c r="OH51" s="84"/>
      <c r="OI51" s="84"/>
      <c r="OJ51" s="84"/>
      <c r="OK51" s="84"/>
      <c r="OL51" s="84"/>
      <c r="OM51" s="84"/>
      <c r="ON51" s="84"/>
      <c r="OO51" s="84"/>
      <c r="OP51" s="84"/>
      <c r="OQ51" s="84"/>
      <c r="OR51" s="84"/>
      <c r="OS51" s="84"/>
      <c r="OT51" s="84"/>
      <c r="OU51" s="84"/>
      <c r="OV51" s="84"/>
      <c r="OW51" s="84"/>
      <c r="OX51" s="84"/>
      <c r="OY51" s="84"/>
      <c r="OZ51" s="84"/>
      <c r="PA51" s="84"/>
      <c r="PB51" s="84"/>
      <c r="PC51" s="84"/>
      <c r="PD51" s="84"/>
      <c r="PE51" s="84"/>
      <c r="PF51" s="84"/>
      <c r="PG51" s="84"/>
      <c r="PH51" s="84"/>
      <c r="PI51" s="84"/>
      <c r="PJ51" s="84"/>
      <c r="PK51" s="84"/>
      <c r="PL51" s="84"/>
      <c r="PM51" s="84"/>
      <c r="PN51" s="84"/>
      <c r="PO51" s="84"/>
      <c r="PP51" s="84"/>
      <c r="PQ51" s="84"/>
      <c r="PR51" s="84"/>
      <c r="PS51" s="84"/>
      <c r="PT51" s="84"/>
      <c r="PU51" s="84"/>
      <c r="PV51" s="84"/>
      <c r="PW51" s="84"/>
      <c r="PX51" s="84"/>
      <c r="PY51" s="84"/>
      <c r="PZ51" s="84"/>
      <c r="QA51" s="84"/>
      <c r="QB51" s="84"/>
      <c r="QC51" s="84"/>
      <c r="QD51" s="84"/>
      <c r="QE51" s="84"/>
      <c r="QF51" s="84"/>
      <c r="QG51" s="84"/>
      <c r="QH51" s="84"/>
      <c r="QI51" s="84"/>
      <c r="QJ51" s="84"/>
      <c r="QK51" s="84"/>
      <c r="QL51" s="84"/>
      <c r="QM51" s="84"/>
      <c r="QN51" s="84"/>
      <c r="QO51" s="84"/>
      <c r="QP51" s="84"/>
      <c r="QQ51" s="84"/>
      <c r="QR51" s="84"/>
      <c r="QS51" s="84"/>
      <c r="QT51" s="84"/>
      <c r="QU51" s="84"/>
      <c r="QV51" s="84"/>
      <c r="QW51" s="84"/>
      <c r="QX51" s="84"/>
      <c r="QY51" s="84"/>
      <c r="QZ51" s="84"/>
      <c r="RA51" s="84"/>
      <c r="RB51" s="84"/>
      <c r="RC51" s="84"/>
      <c r="RD51" s="84"/>
      <c r="RE51" s="84"/>
      <c r="RF51" s="84"/>
      <c r="RG51" s="84"/>
      <c r="RH51" s="84"/>
      <c r="RI51" s="84"/>
      <c r="RJ51" s="84"/>
      <c r="RK51" s="84"/>
      <c r="RL51" s="84"/>
      <c r="RM51" s="84"/>
      <c r="RN51" s="84"/>
      <c r="RO51" s="84"/>
      <c r="RP51" s="84"/>
      <c r="RQ51" s="84"/>
      <c r="RR51" s="84"/>
      <c r="RS51" s="84"/>
      <c r="RT51" s="84"/>
      <c r="RU51" s="84"/>
      <c r="RV51" s="84"/>
      <c r="RW51" s="84"/>
      <c r="RX51" s="84"/>
      <c r="RY51" s="84"/>
      <c r="RZ51" s="84"/>
      <c r="SA51" s="84"/>
      <c r="SB51" s="84"/>
      <c r="SC51" s="84"/>
      <c r="SD51" s="84"/>
      <c r="SE51" s="84"/>
      <c r="SF51" s="84"/>
      <c r="SG51" s="84"/>
      <c r="SH51" s="84"/>
      <c r="SI51" s="84"/>
      <c r="SJ51" s="84"/>
      <c r="SK51" s="84"/>
      <c r="SL51" s="84"/>
      <c r="SM51" s="84"/>
      <c r="SN51" s="84"/>
      <c r="SO51" s="84"/>
      <c r="SP51" s="84"/>
      <c r="SQ51" s="84"/>
      <c r="SR51" s="84"/>
      <c r="SS51" s="84"/>
      <c r="ST51" s="84"/>
      <c r="SU51" s="84"/>
      <c r="SV51" s="84"/>
      <c r="SW51" s="84"/>
      <c r="SX51" s="84"/>
      <c r="SY51" s="84"/>
      <c r="SZ51" s="84"/>
      <c r="TA51" s="84"/>
      <c r="TB51" s="84"/>
      <c r="TC51" s="84"/>
      <c r="TD51" s="84"/>
      <c r="TE51" s="84"/>
      <c r="TF51" s="84"/>
      <c r="TG51" s="84"/>
      <c r="TH51" s="84"/>
      <c r="TI51" s="84"/>
      <c r="TJ51" s="84"/>
      <c r="TK51" s="84"/>
      <c r="TL51" s="84"/>
      <c r="TM51" s="84"/>
      <c r="TN51" s="84"/>
      <c r="TO51" s="84"/>
      <c r="TP51" s="84"/>
      <c r="TQ51" s="84"/>
      <c r="TR51" s="84"/>
      <c r="TS51" s="84"/>
      <c r="TT51" s="84"/>
      <c r="TU51" s="84"/>
      <c r="TV51" s="84"/>
      <c r="TW51" s="84"/>
      <c r="TX51" s="84"/>
      <c r="TY51" s="84"/>
      <c r="TZ51" s="84"/>
      <c r="UA51" s="84"/>
      <c r="UB51" s="84"/>
      <c r="UC51" s="84"/>
      <c r="UD51" s="84"/>
      <c r="UE51" s="84"/>
      <c r="UF51" s="84"/>
      <c r="UG51" s="84"/>
      <c r="UH51" s="84"/>
      <c r="UI51" s="84"/>
      <c r="UJ51" s="84"/>
      <c r="UK51" s="84"/>
      <c r="UL51" s="84"/>
      <c r="UM51" s="84"/>
      <c r="UN51" s="84"/>
      <c r="UO51" s="84"/>
      <c r="UP51" s="84"/>
      <c r="UQ51" s="84"/>
      <c r="UR51" s="84"/>
      <c r="US51" s="84"/>
      <c r="UT51" s="84"/>
      <c r="UU51" s="84"/>
      <c r="UV51" s="84"/>
      <c r="UW51" s="84"/>
      <c r="UX51" s="84"/>
      <c r="UY51" s="84"/>
      <c r="UZ51" s="84"/>
      <c r="VA51" s="84"/>
      <c r="VB51" s="84"/>
      <c r="VC51" s="84"/>
      <c r="VD51" s="84"/>
      <c r="VE51" s="84"/>
      <c r="VF51" s="84"/>
      <c r="VG51" s="84"/>
      <c r="VH51" s="84"/>
      <c r="VI51" s="84"/>
      <c r="VJ51" s="84"/>
      <c r="VK51" s="84"/>
      <c r="VL51" s="84"/>
      <c r="VM51" s="84"/>
      <c r="VN51" s="84"/>
      <c r="VO51" s="84"/>
      <c r="VP51" s="84"/>
      <c r="VQ51" s="84"/>
      <c r="VR51" s="84"/>
      <c r="VS51" s="84"/>
      <c r="VT51" s="84"/>
      <c r="VU51" s="84"/>
      <c r="VV51" s="84"/>
      <c r="VW51" s="84"/>
      <c r="VX51" s="84"/>
      <c r="VY51" s="84"/>
      <c r="VZ51" s="84"/>
      <c r="WA51" s="84"/>
      <c r="WB51" s="84"/>
      <c r="WC51" s="84"/>
      <c r="WD51" s="84"/>
      <c r="WE51" s="84"/>
      <c r="WF51" s="84"/>
      <c r="WG51" s="84"/>
      <c r="WH51" s="84"/>
      <c r="WI51" s="84"/>
      <c r="WJ51" s="84"/>
      <c r="WK51" s="84"/>
      <c r="WL51" s="84"/>
      <c r="WM51" s="84"/>
      <c r="WN51" s="84"/>
      <c r="WO51" s="84"/>
      <c r="WP51" s="84"/>
      <c r="WQ51" s="84"/>
      <c r="WR51" s="84"/>
      <c r="WS51" s="84"/>
      <c r="WT51" s="84"/>
      <c r="WU51" s="84"/>
      <c r="WV51" s="84"/>
      <c r="WW51" s="84"/>
      <c r="WX51" s="84"/>
      <c r="WY51" s="84"/>
      <c r="WZ51" s="84"/>
      <c r="XA51" s="84"/>
      <c r="XB51" s="84"/>
      <c r="XC51" s="84"/>
      <c r="XD51" s="84"/>
      <c r="XE51" s="84"/>
      <c r="XF51" s="84"/>
      <c r="XG51" s="84"/>
      <c r="XH51" s="84"/>
      <c r="XI51" s="84"/>
      <c r="XJ51" s="84"/>
      <c r="XK51" s="84"/>
      <c r="XL51" s="84"/>
      <c r="XM51" s="84"/>
      <c r="XN51" s="84"/>
      <c r="XO51" s="84"/>
      <c r="XP51" s="84"/>
      <c r="XQ51" s="84"/>
      <c r="XR51" s="84"/>
      <c r="XS51" s="84"/>
      <c r="XT51" s="84"/>
      <c r="XU51" s="84"/>
      <c r="XV51" s="84"/>
      <c r="XW51" s="84"/>
      <c r="XX51" s="84"/>
      <c r="XY51" s="84"/>
      <c r="XZ51" s="84"/>
      <c r="YA51" s="84"/>
      <c r="YB51" s="84"/>
      <c r="YC51" s="84"/>
      <c r="YD51" s="84"/>
      <c r="YE51" s="84"/>
      <c r="YF51" s="84"/>
      <c r="YG51" s="84"/>
      <c r="YH51" s="84"/>
      <c r="YI51" s="84"/>
      <c r="YJ51" s="84"/>
      <c r="YK51" s="84"/>
      <c r="YL51" s="84"/>
      <c r="YM51" s="84"/>
      <c r="YN51" s="84"/>
      <c r="YO51" s="84"/>
      <c r="YP51" s="84"/>
      <c r="YQ51" s="84"/>
    </row>
    <row r="52" spans="1:667" s="75" customFormat="1" ht="45">
      <c r="A52" s="78">
        <v>43</v>
      </c>
      <c r="B52" s="125" t="s">
        <v>181</v>
      </c>
      <c r="C52" s="85" t="s">
        <v>17</v>
      </c>
      <c r="D52" s="120" t="s">
        <v>331</v>
      </c>
      <c r="E52" s="121" t="s">
        <v>229</v>
      </c>
      <c r="F52" s="82"/>
      <c r="G52" s="125" t="s">
        <v>282</v>
      </c>
      <c r="H52" s="125" t="s">
        <v>334</v>
      </c>
      <c r="I52" s="92" t="s">
        <v>184</v>
      </c>
      <c r="J52" s="93" t="s">
        <v>18</v>
      </c>
      <c r="K52" s="94">
        <v>1</v>
      </c>
      <c r="L52" s="95">
        <v>227794</v>
      </c>
      <c r="M52" s="95">
        <v>227794</v>
      </c>
      <c r="N52" s="79"/>
      <c r="O52" s="79"/>
      <c r="P52" s="79"/>
      <c r="Q52" s="122" t="s">
        <v>131</v>
      </c>
      <c r="R52" s="123"/>
      <c r="S52" s="123"/>
      <c r="T52" s="124"/>
      <c r="U52" s="84"/>
      <c r="V52" s="84"/>
      <c r="W52" s="84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  <c r="IX52" s="84"/>
      <c r="IY52" s="84"/>
      <c r="IZ52" s="84"/>
      <c r="JA52" s="84"/>
      <c r="JB52" s="84"/>
      <c r="JC52" s="84"/>
      <c r="JD52" s="84"/>
      <c r="JE52" s="84"/>
      <c r="JF52" s="84"/>
      <c r="JG52" s="84"/>
      <c r="JH52" s="84"/>
      <c r="JI52" s="84"/>
      <c r="JJ52" s="84"/>
      <c r="JK52" s="84"/>
      <c r="JL52" s="84"/>
      <c r="JM52" s="84"/>
      <c r="JN52" s="84"/>
      <c r="JO52" s="84"/>
      <c r="JP52" s="84"/>
      <c r="JQ52" s="84"/>
      <c r="JR52" s="84"/>
      <c r="JS52" s="84"/>
      <c r="JT52" s="84"/>
      <c r="JU52" s="84"/>
      <c r="JV52" s="84"/>
      <c r="JW52" s="84"/>
      <c r="JX52" s="84"/>
      <c r="JY52" s="84"/>
      <c r="JZ52" s="84"/>
      <c r="KA52" s="84"/>
      <c r="KB52" s="84"/>
      <c r="KC52" s="84"/>
      <c r="KD52" s="84"/>
      <c r="KE52" s="84"/>
      <c r="KF52" s="84"/>
      <c r="KG52" s="84"/>
      <c r="KH52" s="84"/>
      <c r="KI52" s="84"/>
      <c r="KJ52" s="84"/>
      <c r="KK52" s="84"/>
      <c r="KL52" s="84"/>
      <c r="KM52" s="84"/>
      <c r="KN52" s="84"/>
      <c r="KO52" s="84"/>
      <c r="KP52" s="84"/>
      <c r="KQ52" s="84"/>
      <c r="KR52" s="84"/>
      <c r="KS52" s="84"/>
      <c r="KT52" s="84"/>
      <c r="KU52" s="84"/>
      <c r="KV52" s="84"/>
      <c r="KW52" s="84"/>
      <c r="KX52" s="84"/>
      <c r="KY52" s="84"/>
      <c r="KZ52" s="84"/>
      <c r="LA52" s="84"/>
      <c r="LB52" s="84"/>
      <c r="LC52" s="84"/>
      <c r="LD52" s="84"/>
      <c r="LE52" s="84"/>
      <c r="LF52" s="84"/>
      <c r="LG52" s="84"/>
      <c r="LH52" s="84"/>
      <c r="LI52" s="84"/>
      <c r="LJ52" s="84"/>
      <c r="LK52" s="84"/>
      <c r="LL52" s="84"/>
      <c r="LM52" s="84"/>
      <c r="LN52" s="84"/>
      <c r="LO52" s="84"/>
      <c r="LP52" s="84"/>
      <c r="LQ52" s="84"/>
      <c r="LR52" s="84"/>
      <c r="LS52" s="84"/>
      <c r="LT52" s="84"/>
      <c r="LU52" s="84"/>
      <c r="LV52" s="84"/>
      <c r="LW52" s="84"/>
      <c r="LX52" s="84"/>
      <c r="LY52" s="84"/>
      <c r="LZ52" s="84"/>
      <c r="MA52" s="84"/>
      <c r="MB52" s="84"/>
      <c r="MC52" s="84"/>
      <c r="MD52" s="84"/>
      <c r="ME52" s="84"/>
      <c r="MF52" s="84"/>
      <c r="MG52" s="84"/>
      <c r="MH52" s="84"/>
      <c r="MI52" s="84"/>
      <c r="MJ52" s="84"/>
      <c r="MK52" s="84"/>
      <c r="ML52" s="84"/>
      <c r="MM52" s="84"/>
      <c r="MN52" s="84"/>
      <c r="MO52" s="84"/>
      <c r="MP52" s="84"/>
      <c r="MQ52" s="84"/>
      <c r="MR52" s="84"/>
      <c r="MS52" s="84"/>
      <c r="MT52" s="84"/>
      <c r="MU52" s="84"/>
      <c r="MV52" s="84"/>
      <c r="MW52" s="84"/>
      <c r="MX52" s="84"/>
      <c r="MY52" s="84"/>
      <c r="MZ52" s="84"/>
      <c r="NA52" s="84"/>
      <c r="NB52" s="84"/>
      <c r="NC52" s="84"/>
      <c r="ND52" s="84"/>
      <c r="NE52" s="84"/>
      <c r="NF52" s="84"/>
      <c r="NG52" s="84"/>
      <c r="NH52" s="84"/>
      <c r="NI52" s="84"/>
      <c r="NJ52" s="84"/>
      <c r="NK52" s="84"/>
      <c r="NL52" s="84"/>
      <c r="NM52" s="84"/>
      <c r="NN52" s="84"/>
      <c r="NO52" s="84"/>
      <c r="NP52" s="84"/>
      <c r="NQ52" s="84"/>
      <c r="NR52" s="84"/>
      <c r="NS52" s="84"/>
      <c r="NT52" s="84"/>
      <c r="NU52" s="84"/>
      <c r="NV52" s="84"/>
      <c r="NW52" s="84"/>
      <c r="NX52" s="84"/>
      <c r="NY52" s="84"/>
      <c r="NZ52" s="84"/>
      <c r="OA52" s="84"/>
      <c r="OB52" s="84"/>
      <c r="OC52" s="84"/>
      <c r="OD52" s="84"/>
      <c r="OE52" s="84"/>
      <c r="OF52" s="84"/>
      <c r="OG52" s="84"/>
      <c r="OH52" s="84"/>
      <c r="OI52" s="84"/>
      <c r="OJ52" s="84"/>
      <c r="OK52" s="84"/>
      <c r="OL52" s="84"/>
      <c r="OM52" s="84"/>
      <c r="ON52" s="84"/>
      <c r="OO52" s="84"/>
      <c r="OP52" s="84"/>
      <c r="OQ52" s="84"/>
      <c r="OR52" s="84"/>
      <c r="OS52" s="84"/>
      <c r="OT52" s="84"/>
      <c r="OU52" s="84"/>
      <c r="OV52" s="84"/>
      <c r="OW52" s="84"/>
      <c r="OX52" s="84"/>
      <c r="OY52" s="84"/>
      <c r="OZ52" s="84"/>
      <c r="PA52" s="84"/>
      <c r="PB52" s="84"/>
      <c r="PC52" s="84"/>
      <c r="PD52" s="84"/>
      <c r="PE52" s="84"/>
      <c r="PF52" s="84"/>
      <c r="PG52" s="84"/>
      <c r="PH52" s="84"/>
      <c r="PI52" s="84"/>
      <c r="PJ52" s="84"/>
      <c r="PK52" s="84"/>
      <c r="PL52" s="84"/>
      <c r="PM52" s="84"/>
      <c r="PN52" s="84"/>
      <c r="PO52" s="84"/>
      <c r="PP52" s="84"/>
      <c r="PQ52" s="84"/>
      <c r="PR52" s="84"/>
      <c r="PS52" s="84"/>
      <c r="PT52" s="84"/>
      <c r="PU52" s="84"/>
      <c r="PV52" s="84"/>
      <c r="PW52" s="84"/>
      <c r="PX52" s="84"/>
      <c r="PY52" s="84"/>
      <c r="PZ52" s="84"/>
      <c r="QA52" s="84"/>
      <c r="QB52" s="84"/>
      <c r="QC52" s="84"/>
      <c r="QD52" s="84"/>
      <c r="QE52" s="84"/>
      <c r="QF52" s="84"/>
      <c r="QG52" s="84"/>
      <c r="QH52" s="84"/>
      <c r="QI52" s="84"/>
      <c r="QJ52" s="84"/>
      <c r="QK52" s="84"/>
      <c r="QL52" s="84"/>
      <c r="QM52" s="84"/>
      <c r="QN52" s="84"/>
      <c r="QO52" s="84"/>
      <c r="QP52" s="84"/>
      <c r="QQ52" s="84"/>
      <c r="QR52" s="84"/>
      <c r="QS52" s="84"/>
      <c r="QT52" s="84"/>
      <c r="QU52" s="84"/>
      <c r="QV52" s="84"/>
      <c r="QW52" s="84"/>
      <c r="QX52" s="84"/>
      <c r="QY52" s="84"/>
      <c r="QZ52" s="84"/>
      <c r="RA52" s="84"/>
      <c r="RB52" s="84"/>
      <c r="RC52" s="84"/>
      <c r="RD52" s="84"/>
      <c r="RE52" s="84"/>
      <c r="RF52" s="84"/>
      <c r="RG52" s="84"/>
      <c r="RH52" s="84"/>
      <c r="RI52" s="84"/>
      <c r="RJ52" s="84"/>
      <c r="RK52" s="84"/>
      <c r="RL52" s="84"/>
      <c r="RM52" s="84"/>
      <c r="RN52" s="84"/>
      <c r="RO52" s="84"/>
      <c r="RP52" s="84"/>
      <c r="RQ52" s="84"/>
      <c r="RR52" s="84"/>
      <c r="RS52" s="84"/>
      <c r="RT52" s="84"/>
      <c r="RU52" s="84"/>
      <c r="RV52" s="84"/>
      <c r="RW52" s="84"/>
      <c r="RX52" s="84"/>
      <c r="RY52" s="84"/>
      <c r="RZ52" s="84"/>
      <c r="SA52" s="84"/>
      <c r="SB52" s="84"/>
      <c r="SC52" s="84"/>
      <c r="SD52" s="84"/>
      <c r="SE52" s="84"/>
      <c r="SF52" s="84"/>
      <c r="SG52" s="84"/>
      <c r="SH52" s="84"/>
      <c r="SI52" s="84"/>
      <c r="SJ52" s="84"/>
      <c r="SK52" s="84"/>
      <c r="SL52" s="84"/>
      <c r="SM52" s="84"/>
      <c r="SN52" s="84"/>
      <c r="SO52" s="84"/>
      <c r="SP52" s="84"/>
      <c r="SQ52" s="84"/>
      <c r="SR52" s="84"/>
      <c r="SS52" s="84"/>
      <c r="ST52" s="84"/>
      <c r="SU52" s="84"/>
      <c r="SV52" s="84"/>
      <c r="SW52" s="84"/>
      <c r="SX52" s="84"/>
      <c r="SY52" s="84"/>
      <c r="SZ52" s="84"/>
      <c r="TA52" s="84"/>
      <c r="TB52" s="84"/>
      <c r="TC52" s="84"/>
      <c r="TD52" s="84"/>
      <c r="TE52" s="84"/>
      <c r="TF52" s="84"/>
      <c r="TG52" s="84"/>
      <c r="TH52" s="84"/>
      <c r="TI52" s="84"/>
      <c r="TJ52" s="84"/>
      <c r="TK52" s="84"/>
      <c r="TL52" s="84"/>
      <c r="TM52" s="84"/>
      <c r="TN52" s="84"/>
      <c r="TO52" s="84"/>
      <c r="TP52" s="84"/>
      <c r="TQ52" s="84"/>
      <c r="TR52" s="84"/>
      <c r="TS52" s="84"/>
      <c r="TT52" s="84"/>
      <c r="TU52" s="84"/>
      <c r="TV52" s="84"/>
      <c r="TW52" s="84"/>
      <c r="TX52" s="84"/>
      <c r="TY52" s="84"/>
      <c r="TZ52" s="84"/>
      <c r="UA52" s="84"/>
      <c r="UB52" s="84"/>
      <c r="UC52" s="84"/>
      <c r="UD52" s="84"/>
      <c r="UE52" s="84"/>
      <c r="UF52" s="84"/>
      <c r="UG52" s="84"/>
      <c r="UH52" s="84"/>
      <c r="UI52" s="84"/>
      <c r="UJ52" s="84"/>
      <c r="UK52" s="84"/>
      <c r="UL52" s="84"/>
      <c r="UM52" s="84"/>
      <c r="UN52" s="84"/>
      <c r="UO52" s="84"/>
      <c r="UP52" s="84"/>
      <c r="UQ52" s="84"/>
      <c r="UR52" s="84"/>
      <c r="US52" s="84"/>
      <c r="UT52" s="84"/>
      <c r="UU52" s="84"/>
      <c r="UV52" s="84"/>
      <c r="UW52" s="84"/>
      <c r="UX52" s="84"/>
      <c r="UY52" s="84"/>
      <c r="UZ52" s="84"/>
      <c r="VA52" s="84"/>
      <c r="VB52" s="84"/>
      <c r="VC52" s="84"/>
      <c r="VD52" s="84"/>
      <c r="VE52" s="84"/>
      <c r="VF52" s="84"/>
      <c r="VG52" s="84"/>
      <c r="VH52" s="84"/>
      <c r="VI52" s="84"/>
      <c r="VJ52" s="84"/>
      <c r="VK52" s="84"/>
      <c r="VL52" s="84"/>
      <c r="VM52" s="84"/>
      <c r="VN52" s="84"/>
      <c r="VO52" s="84"/>
      <c r="VP52" s="84"/>
      <c r="VQ52" s="84"/>
      <c r="VR52" s="84"/>
      <c r="VS52" s="84"/>
      <c r="VT52" s="84"/>
      <c r="VU52" s="84"/>
      <c r="VV52" s="84"/>
      <c r="VW52" s="84"/>
      <c r="VX52" s="84"/>
      <c r="VY52" s="84"/>
      <c r="VZ52" s="84"/>
      <c r="WA52" s="84"/>
      <c r="WB52" s="84"/>
      <c r="WC52" s="84"/>
      <c r="WD52" s="84"/>
      <c r="WE52" s="84"/>
      <c r="WF52" s="84"/>
      <c r="WG52" s="84"/>
      <c r="WH52" s="84"/>
      <c r="WI52" s="84"/>
      <c r="WJ52" s="84"/>
      <c r="WK52" s="84"/>
      <c r="WL52" s="84"/>
      <c r="WM52" s="84"/>
      <c r="WN52" s="84"/>
      <c r="WO52" s="84"/>
      <c r="WP52" s="84"/>
      <c r="WQ52" s="84"/>
      <c r="WR52" s="84"/>
      <c r="WS52" s="84"/>
      <c r="WT52" s="84"/>
      <c r="WU52" s="84"/>
      <c r="WV52" s="84"/>
      <c r="WW52" s="84"/>
      <c r="WX52" s="84"/>
      <c r="WY52" s="84"/>
      <c r="WZ52" s="84"/>
      <c r="XA52" s="84"/>
      <c r="XB52" s="84"/>
      <c r="XC52" s="84"/>
      <c r="XD52" s="84"/>
      <c r="XE52" s="84"/>
      <c r="XF52" s="84"/>
      <c r="XG52" s="84"/>
      <c r="XH52" s="84"/>
      <c r="XI52" s="84"/>
      <c r="XJ52" s="84"/>
      <c r="XK52" s="84"/>
      <c r="XL52" s="84"/>
      <c r="XM52" s="84"/>
      <c r="XN52" s="84"/>
      <c r="XO52" s="84"/>
      <c r="XP52" s="84"/>
      <c r="XQ52" s="84"/>
      <c r="XR52" s="84"/>
      <c r="XS52" s="84"/>
      <c r="XT52" s="84"/>
      <c r="XU52" s="84"/>
      <c r="XV52" s="84"/>
      <c r="XW52" s="84"/>
      <c r="XX52" s="84"/>
      <c r="XY52" s="84"/>
      <c r="XZ52" s="84"/>
      <c r="YA52" s="84"/>
      <c r="YB52" s="84"/>
      <c r="YC52" s="84"/>
      <c r="YD52" s="84"/>
      <c r="YE52" s="84"/>
      <c r="YF52" s="84"/>
      <c r="YG52" s="84"/>
      <c r="YH52" s="84"/>
      <c r="YI52" s="84"/>
      <c r="YJ52" s="84"/>
      <c r="YK52" s="84"/>
      <c r="YL52" s="84"/>
      <c r="YM52" s="84"/>
      <c r="YN52" s="84"/>
      <c r="YO52" s="84"/>
      <c r="YP52" s="84"/>
      <c r="YQ52" s="84"/>
    </row>
    <row r="53" spans="1:667" s="75" customFormat="1" ht="45">
      <c r="A53" s="78">
        <v>44</v>
      </c>
      <c r="B53" s="125" t="s">
        <v>181</v>
      </c>
      <c r="C53" s="85" t="s">
        <v>17</v>
      </c>
      <c r="D53" s="120" t="s">
        <v>210</v>
      </c>
      <c r="E53" s="121" t="s">
        <v>230</v>
      </c>
      <c r="F53" s="82"/>
      <c r="G53" s="125" t="s">
        <v>158</v>
      </c>
      <c r="H53" s="125" t="s">
        <v>159</v>
      </c>
      <c r="I53" s="92" t="s">
        <v>184</v>
      </c>
      <c r="J53" s="93" t="s">
        <v>268</v>
      </c>
      <c r="K53" s="94">
        <v>200</v>
      </c>
      <c r="L53" s="95">
        <v>1466.96</v>
      </c>
      <c r="M53" s="79">
        <v>293392</v>
      </c>
      <c r="N53" s="79"/>
      <c r="O53" s="79"/>
      <c r="P53" s="79"/>
      <c r="Q53" s="122" t="s">
        <v>131</v>
      </c>
      <c r="R53" s="123"/>
      <c r="S53" s="123"/>
      <c r="T53" s="124"/>
      <c r="U53" s="84"/>
      <c r="V53" s="84"/>
      <c r="W53" s="84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  <c r="IX53" s="84"/>
      <c r="IY53" s="84"/>
      <c r="IZ53" s="84"/>
      <c r="JA53" s="84"/>
      <c r="JB53" s="84"/>
      <c r="JC53" s="84"/>
      <c r="JD53" s="84"/>
      <c r="JE53" s="84"/>
      <c r="JF53" s="84"/>
      <c r="JG53" s="84"/>
      <c r="JH53" s="84"/>
      <c r="JI53" s="84"/>
      <c r="JJ53" s="84"/>
      <c r="JK53" s="84"/>
      <c r="JL53" s="84"/>
      <c r="JM53" s="84"/>
      <c r="JN53" s="84"/>
      <c r="JO53" s="84"/>
      <c r="JP53" s="84"/>
      <c r="JQ53" s="84"/>
      <c r="JR53" s="84"/>
      <c r="JS53" s="84"/>
      <c r="JT53" s="84"/>
      <c r="JU53" s="84"/>
      <c r="JV53" s="84"/>
      <c r="JW53" s="84"/>
      <c r="JX53" s="84"/>
      <c r="JY53" s="84"/>
      <c r="JZ53" s="84"/>
      <c r="KA53" s="84"/>
      <c r="KB53" s="84"/>
      <c r="KC53" s="84"/>
      <c r="KD53" s="84"/>
      <c r="KE53" s="84"/>
      <c r="KF53" s="84"/>
      <c r="KG53" s="84"/>
      <c r="KH53" s="84"/>
      <c r="KI53" s="84"/>
      <c r="KJ53" s="84"/>
      <c r="KK53" s="84"/>
      <c r="KL53" s="84"/>
      <c r="KM53" s="84"/>
      <c r="KN53" s="84"/>
      <c r="KO53" s="84"/>
      <c r="KP53" s="84"/>
      <c r="KQ53" s="84"/>
      <c r="KR53" s="84"/>
      <c r="KS53" s="84"/>
      <c r="KT53" s="84"/>
      <c r="KU53" s="84"/>
      <c r="KV53" s="84"/>
      <c r="KW53" s="84"/>
      <c r="KX53" s="84"/>
      <c r="KY53" s="84"/>
      <c r="KZ53" s="84"/>
      <c r="LA53" s="84"/>
      <c r="LB53" s="84"/>
      <c r="LC53" s="84"/>
      <c r="LD53" s="84"/>
      <c r="LE53" s="84"/>
      <c r="LF53" s="84"/>
      <c r="LG53" s="84"/>
      <c r="LH53" s="84"/>
      <c r="LI53" s="84"/>
      <c r="LJ53" s="84"/>
      <c r="LK53" s="84"/>
      <c r="LL53" s="84"/>
      <c r="LM53" s="84"/>
      <c r="LN53" s="84"/>
      <c r="LO53" s="84"/>
      <c r="LP53" s="84"/>
      <c r="LQ53" s="84"/>
      <c r="LR53" s="84"/>
      <c r="LS53" s="84"/>
      <c r="LT53" s="84"/>
      <c r="LU53" s="84"/>
      <c r="LV53" s="84"/>
      <c r="LW53" s="84"/>
      <c r="LX53" s="84"/>
      <c r="LY53" s="84"/>
      <c r="LZ53" s="84"/>
      <c r="MA53" s="84"/>
      <c r="MB53" s="84"/>
      <c r="MC53" s="84"/>
      <c r="MD53" s="84"/>
      <c r="ME53" s="84"/>
      <c r="MF53" s="84"/>
      <c r="MG53" s="84"/>
      <c r="MH53" s="84"/>
      <c r="MI53" s="84"/>
      <c r="MJ53" s="84"/>
      <c r="MK53" s="84"/>
      <c r="ML53" s="84"/>
      <c r="MM53" s="84"/>
      <c r="MN53" s="84"/>
      <c r="MO53" s="84"/>
      <c r="MP53" s="84"/>
      <c r="MQ53" s="84"/>
      <c r="MR53" s="84"/>
      <c r="MS53" s="84"/>
      <c r="MT53" s="84"/>
      <c r="MU53" s="84"/>
      <c r="MV53" s="84"/>
      <c r="MW53" s="84"/>
      <c r="MX53" s="84"/>
      <c r="MY53" s="84"/>
      <c r="MZ53" s="84"/>
      <c r="NA53" s="84"/>
      <c r="NB53" s="84"/>
      <c r="NC53" s="84"/>
      <c r="ND53" s="84"/>
      <c r="NE53" s="84"/>
      <c r="NF53" s="84"/>
      <c r="NG53" s="84"/>
      <c r="NH53" s="84"/>
      <c r="NI53" s="84"/>
      <c r="NJ53" s="84"/>
      <c r="NK53" s="84"/>
      <c r="NL53" s="84"/>
      <c r="NM53" s="84"/>
      <c r="NN53" s="84"/>
      <c r="NO53" s="84"/>
      <c r="NP53" s="84"/>
      <c r="NQ53" s="84"/>
      <c r="NR53" s="84"/>
      <c r="NS53" s="84"/>
      <c r="NT53" s="84"/>
      <c r="NU53" s="84"/>
      <c r="NV53" s="84"/>
      <c r="NW53" s="84"/>
      <c r="NX53" s="84"/>
      <c r="NY53" s="84"/>
      <c r="NZ53" s="84"/>
      <c r="OA53" s="84"/>
      <c r="OB53" s="84"/>
      <c r="OC53" s="84"/>
      <c r="OD53" s="84"/>
      <c r="OE53" s="84"/>
      <c r="OF53" s="84"/>
      <c r="OG53" s="84"/>
      <c r="OH53" s="84"/>
      <c r="OI53" s="84"/>
      <c r="OJ53" s="84"/>
      <c r="OK53" s="84"/>
      <c r="OL53" s="84"/>
      <c r="OM53" s="84"/>
      <c r="ON53" s="84"/>
      <c r="OO53" s="84"/>
      <c r="OP53" s="84"/>
      <c r="OQ53" s="84"/>
      <c r="OR53" s="84"/>
      <c r="OS53" s="84"/>
      <c r="OT53" s="84"/>
      <c r="OU53" s="84"/>
      <c r="OV53" s="84"/>
      <c r="OW53" s="84"/>
      <c r="OX53" s="84"/>
      <c r="OY53" s="84"/>
      <c r="OZ53" s="84"/>
      <c r="PA53" s="84"/>
      <c r="PB53" s="84"/>
      <c r="PC53" s="84"/>
      <c r="PD53" s="84"/>
      <c r="PE53" s="84"/>
      <c r="PF53" s="84"/>
      <c r="PG53" s="84"/>
      <c r="PH53" s="84"/>
      <c r="PI53" s="84"/>
      <c r="PJ53" s="84"/>
      <c r="PK53" s="84"/>
      <c r="PL53" s="84"/>
      <c r="PM53" s="84"/>
      <c r="PN53" s="84"/>
      <c r="PO53" s="84"/>
      <c r="PP53" s="84"/>
      <c r="PQ53" s="84"/>
      <c r="PR53" s="84"/>
      <c r="PS53" s="84"/>
      <c r="PT53" s="84"/>
      <c r="PU53" s="84"/>
      <c r="PV53" s="84"/>
      <c r="PW53" s="84"/>
      <c r="PX53" s="84"/>
      <c r="PY53" s="84"/>
      <c r="PZ53" s="84"/>
      <c r="QA53" s="84"/>
      <c r="QB53" s="84"/>
      <c r="QC53" s="84"/>
      <c r="QD53" s="84"/>
      <c r="QE53" s="84"/>
      <c r="QF53" s="84"/>
      <c r="QG53" s="84"/>
      <c r="QH53" s="84"/>
      <c r="QI53" s="84"/>
      <c r="QJ53" s="84"/>
      <c r="QK53" s="84"/>
      <c r="QL53" s="84"/>
      <c r="QM53" s="84"/>
      <c r="QN53" s="84"/>
      <c r="QO53" s="84"/>
      <c r="QP53" s="84"/>
      <c r="QQ53" s="84"/>
      <c r="QR53" s="84"/>
      <c r="QS53" s="84"/>
      <c r="QT53" s="84"/>
      <c r="QU53" s="84"/>
      <c r="QV53" s="84"/>
      <c r="QW53" s="84"/>
      <c r="QX53" s="84"/>
      <c r="QY53" s="84"/>
      <c r="QZ53" s="84"/>
      <c r="RA53" s="84"/>
      <c r="RB53" s="84"/>
      <c r="RC53" s="84"/>
      <c r="RD53" s="84"/>
      <c r="RE53" s="84"/>
      <c r="RF53" s="84"/>
      <c r="RG53" s="84"/>
      <c r="RH53" s="84"/>
      <c r="RI53" s="84"/>
      <c r="RJ53" s="84"/>
      <c r="RK53" s="84"/>
      <c r="RL53" s="84"/>
      <c r="RM53" s="84"/>
      <c r="RN53" s="84"/>
      <c r="RO53" s="84"/>
      <c r="RP53" s="84"/>
      <c r="RQ53" s="84"/>
      <c r="RR53" s="84"/>
      <c r="RS53" s="84"/>
      <c r="RT53" s="84"/>
      <c r="RU53" s="84"/>
      <c r="RV53" s="84"/>
      <c r="RW53" s="84"/>
      <c r="RX53" s="84"/>
      <c r="RY53" s="84"/>
      <c r="RZ53" s="84"/>
      <c r="SA53" s="84"/>
      <c r="SB53" s="84"/>
      <c r="SC53" s="84"/>
      <c r="SD53" s="84"/>
      <c r="SE53" s="84"/>
      <c r="SF53" s="84"/>
      <c r="SG53" s="84"/>
      <c r="SH53" s="84"/>
      <c r="SI53" s="84"/>
      <c r="SJ53" s="84"/>
      <c r="SK53" s="84"/>
      <c r="SL53" s="84"/>
      <c r="SM53" s="84"/>
      <c r="SN53" s="84"/>
      <c r="SO53" s="84"/>
      <c r="SP53" s="84"/>
      <c r="SQ53" s="84"/>
      <c r="SR53" s="84"/>
      <c r="SS53" s="84"/>
      <c r="ST53" s="84"/>
      <c r="SU53" s="84"/>
      <c r="SV53" s="84"/>
      <c r="SW53" s="84"/>
      <c r="SX53" s="84"/>
      <c r="SY53" s="84"/>
      <c r="SZ53" s="84"/>
      <c r="TA53" s="84"/>
      <c r="TB53" s="84"/>
      <c r="TC53" s="84"/>
      <c r="TD53" s="84"/>
      <c r="TE53" s="84"/>
      <c r="TF53" s="84"/>
      <c r="TG53" s="84"/>
      <c r="TH53" s="84"/>
      <c r="TI53" s="84"/>
      <c r="TJ53" s="84"/>
      <c r="TK53" s="84"/>
      <c r="TL53" s="84"/>
      <c r="TM53" s="84"/>
      <c r="TN53" s="84"/>
      <c r="TO53" s="84"/>
      <c r="TP53" s="84"/>
      <c r="TQ53" s="84"/>
      <c r="TR53" s="84"/>
      <c r="TS53" s="84"/>
      <c r="TT53" s="84"/>
      <c r="TU53" s="84"/>
      <c r="TV53" s="84"/>
      <c r="TW53" s="84"/>
      <c r="TX53" s="84"/>
      <c r="TY53" s="84"/>
      <c r="TZ53" s="84"/>
      <c r="UA53" s="84"/>
      <c r="UB53" s="84"/>
      <c r="UC53" s="84"/>
      <c r="UD53" s="84"/>
      <c r="UE53" s="84"/>
      <c r="UF53" s="84"/>
      <c r="UG53" s="84"/>
      <c r="UH53" s="84"/>
      <c r="UI53" s="84"/>
      <c r="UJ53" s="84"/>
      <c r="UK53" s="84"/>
      <c r="UL53" s="84"/>
      <c r="UM53" s="84"/>
      <c r="UN53" s="84"/>
      <c r="UO53" s="84"/>
      <c r="UP53" s="84"/>
      <c r="UQ53" s="84"/>
      <c r="UR53" s="84"/>
      <c r="US53" s="84"/>
      <c r="UT53" s="84"/>
      <c r="UU53" s="84"/>
      <c r="UV53" s="84"/>
      <c r="UW53" s="84"/>
      <c r="UX53" s="84"/>
      <c r="UY53" s="84"/>
      <c r="UZ53" s="84"/>
      <c r="VA53" s="84"/>
      <c r="VB53" s="84"/>
      <c r="VC53" s="84"/>
      <c r="VD53" s="84"/>
      <c r="VE53" s="84"/>
      <c r="VF53" s="84"/>
      <c r="VG53" s="84"/>
      <c r="VH53" s="84"/>
      <c r="VI53" s="84"/>
      <c r="VJ53" s="84"/>
      <c r="VK53" s="84"/>
      <c r="VL53" s="84"/>
      <c r="VM53" s="84"/>
      <c r="VN53" s="84"/>
      <c r="VO53" s="84"/>
      <c r="VP53" s="84"/>
      <c r="VQ53" s="84"/>
      <c r="VR53" s="84"/>
      <c r="VS53" s="84"/>
      <c r="VT53" s="84"/>
      <c r="VU53" s="84"/>
      <c r="VV53" s="84"/>
      <c r="VW53" s="84"/>
      <c r="VX53" s="84"/>
      <c r="VY53" s="84"/>
      <c r="VZ53" s="84"/>
      <c r="WA53" s="84"/>
      <c r="WB53" s="84"/>
      <c r="WC53" s="84"/>
      <c r="WD53" s="84"/>
      <c r="WE53" s="84"/>
      <c r="WF53" s="84"/>
      <c r="WG53" s="84"/>
      <c r="WH53" s="84"/>
      <c r="WI53" s="84"/>
      <c r="WJ53" s="84"/>
      <c r="WK53" s="84"/>
      <c r="WL53" s="84"/>
      <c r="WM53" s="84"/>
      <c r="WN53" s="84"/>
      <c r="WO53" s="84"/>
      <c r="WP53" s="84"/>
      <c r="WQ53" s="84"/>
      <c r="WR53" s="84"/>
      <c r="WS53" s="84"/>
      <c r="WT53" s="84"/>
      <c r="WU53" s="84"/>
      <c r="WV53" s="84"/>
      <c r="WW53" s="84"/>
      <c r="WX53" s="84"/>
      <c r="WY53" s="84"/>
      <c r="WZ53" s="84"/>
      <c r="XA53" s="84"/>
      <c r="XB53" s="84"/>
      <c r="XC53" s="84"/>
      <c r="XD53" s="84"/>
      <c r="XE53" s="84"/>
      <c r="XF53" s="84"/>
      <c r="XG53" s="84"/>
      <c r="XH53" s="84"/>
      <c r="XI53" s="84"/>
      <c r="XJ53" s="84"/>
      <c r="XK53" s="84"/>
      <c r="XL53" s="84"/>
      <c r="XM53" s="84"/>
      <c r="XN53" s="84"/>
      <c r="XO53" s="84"/>
      <c r="XP53" s="84"/>
      <c r="XQ53" s="84"/>
      <c r="XR53" s="84"/>
      <c r="XS53" s="84"/>
      <c r="XT53" s="84"/>
      <c r="XU53" s="84"/>
      <c r="XV53" s="84"/>
      <c r="XW53" s="84"/>
      <c r="XX53" s="84"/>
      <c r="XY53" s="84"/>
      <c r="XZ53" s="84"/>
      <c r="YA53" s="84"/>
      <c r="YB53" s="84"/>
      <c r="YC53" s="84"/>
      <c r="YD53" s="84"/>
      <c r="YE53" s="84"/>
      <c r="YF53" s="84"/>
      <c r="YG53" s="84"/>
      <c r="YH53" s="84"/>
      <c r="YI53" s="84"/>
      <c r="YJ53" s="84"/>
      <c r="YK53" s="84"/>
      <c r="YL53" s="84"/>
      <c r="YM53" s="84"/>
      <c r="YN53" s="84"/>
      <c r="YO53" s="84"/>
      <c r="YP53" s="84"/>
      <c r="YQ53" s="84"/>
    </row>
    <row r="54" spans="1:667" s="75" customFormat="1" ht="60">
      <c r="A54" s="144">
        <v>45</v>
      </c>
      <c r="B54" s="125" t="s">
        <v>181</v>
      </c>
      <c r="C54" s="85" t="s">
        <v>11</v>
      </c>
      <c r="D54" s="101" t="s">
        <v>335</v>
      </c>
      <c r="E54" s="102" t="s">
        <v>336</v>
      </c>
      <c r="F54" s="82"/>
      <c r="G54" s="134" t="s">
        <v>283</v>
      </c>
      <c r="H54" s="125" t="s">
        <v>342</v>
      </c>
      <c r="I54" s="92" t="s">
        <v>184</v>
      </c>
      <c r="J54" s="93" t="s">
        <v>12</v>
      </c>
      <c r="K54" s="94">
        <v>1</v>
      </c>
      <c r="L54" s="130">
        <v>446428.57</v>
      </c>
      <c r="M54" s="130">
        <v>446428.57</v>
      </c>
      <c r="N54" s="79"/>
      <c r="O54" s="79"/>
      <c r="P54" s="79"/>
      <c r="Q54" s="122" t="s">
        <v>131</v>
      </c>
      <c r="R54" s="123"/>
      <c r="S54" s="123"/>
      <c r="T54" s="124"/>
      <c r="U54" s="84"/>
      <c r="V54" s="84"/>
      <c r="W54" s="84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  <c r="IX54" s="84"/>
      <c r="IY54" s="84"/>
      <c r="IZ54" s="84"/>
      <c r="JA54" s="84"/>
      <c r="JB54" s="84"/>
      <c r="JC54" s="84"/>
      <c r="JD54" s="84"/>
      <c r="JE54" s="84"/>
      <c r="JF54" s="84"/>
      <c r="JG54" s="84"/>
      <c r="JH54" s="84"/>
      <c r="JI54" s="84"/>
      <c r="JJ54" s="84"/>
      <c r="JK54" s="84"/>
      <c r="JL54" s="84"/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4"/>
      <c r="KF54" s="84"/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4"/>
      <c r="KZ54" s="84"/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4"/>
      <c r="LT54" s="84"/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4"/>
      <c r="MN54" s="84"/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4"/>
      <c r="NH54" s="84"/>
      <c r="NI54" s="84"/>
      <c r="NJ54" s="84"/>
      <c r="NK54" s="84"/>
      <c r="NL54" s="84"/>
      <c r="NM54" s="84"/>
      <c r="NN54" s="84"/>
      <c r="NO54" s="84"/>
      <c r="NP54" s="84"/>
      <c r="NQ54" s="84"/>
      <c r="NR54" s="84"/>
      <c r="NS54" s="84"/>
      <c r="NT54" s="84"/>
      <c r="NU54" s="84"/>
      <c r="NV54" s="84"/>
      <c r="NW54" s="84"/>
      <c r="NX54" s="84"/>
      <c r="NY54" s="84"/>
      <c r="NZ54" s="84"/>
      <c r="OA54" s="84"/>
      <c r="OB54" s="84"/>
      <c r="OC54" s="84"/>
      <c r="OD54" s="84"/>
      <c r="OE54" s="84"/>
      <c r="OF54" s="84"/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4"/>
      <c r="OZ54" s="84"/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4"/>
      <c r="PT54" s="84"/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4"/>
      <c r="QN54" s="84"/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4"/>
      <c r="RH54" s="84"/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4"/>
      <c r="SB54" s="84"/>
      <c r="SC54" s="84"/>
      <c r="SD54" s="84"/>
      <c r="SE54" s="84"/>
      <c r="SF54" s="84"/>
      <c r="SG54" s="84"/>
      <c r="SH54" s="84"/>
      <c r="SI54" s="84"/>
      <c r="SJ54" s="84"/>
      <c r="SK54" s="84"/>
      <c r="SL54" s="84"/>
      <c r="SM54" s="84"/>
      <c r="SN54" s="84"/>
      <c r="SO54" s="84"/>
      <c r="SP54" s="84"/>
      <c r="SQ54" s="84"/>
      <c r="SR54" s="84"/>
      <c r="SS54" s="84"/>
      <c r="ST54" s="84"/>
      <c r="SU54" s="84"/>
      <c r="SV54" s="84"/>
      <c r="SW54" s="84"/>
      <c r="SX54" s="84"/>
      <c r="SY54" s="84"/>
      <c r="SZ54" s="84"/>
      <c r="TA54" s="84"/>
      <c r="TB54" s="84"/>
      <c r="TC54" s="84"/>
      <c r="TD54" s="84"/>
      <c r="TE54" s="84"/>
      <c r="TF54" s="84"/>
      <c r="TG54" s="84"/>
      <c r="TH54" s="84"/>
      <c r="TI54" s="84"/>
      <c r="TJ54" s="84"/>
      <c r="TK54" s="84"/>
      <c r="TL54" s="84"/>
      <c r="TM54" s="84"/>
      <c r="TN54" s="84"/>
      <c r="TO54" s="84"/>
      <c r="TP54" s="84"/>
      <c r="TQ54" s="84"/>
      <c r="TR54" s="84"/>
      <c r="TS54" s="84"/>
      <c r="TT54" s="84"/>
      <c r="TU54" s="84"/>
      <c r="TV54" s="84"/>
      <c r="TW54" s="84"/>
      <c r="TX54" s="84"/>
      <c r="TY54" s="84"/>
      <c r="TZ54" s="84"/>
      <c r="UA54" s="84"/>
      <c r="UB54" s="84"/>
      <c r="UC54" s="84"/>
      <c r="UD54" s="84"/>
      <c r="UE54" s="84"/>
      <c r="UF54" s="84"/>
      <c r="UG54" s="84"/>
      <c r="UH54" s="84"/>
      <c r="UI54" s="84"/>
      <c r="UJ54" s="84"/>
      <c r="UK54" s="84"/>
      <c r="UL54" s="84"/>
      <c r="UM54" s="84"/>
      <c r="UN54" s="84"/>
      <c r="UO54" s="84"/>
      <c r="UP54" s="84"/>
      <c r="UQ54" s="84"/>
      <c r="UR54" s="84"/>
      <c r="US54" s="84"/>
      <c r="UT54" s="84"/>
      <c r="UU54" s="84"/>
      <c r="UV54" s="84"/>
      <c r="UW54" s="84"/>
      <c r="UX54" s="84"/>
      <c r="UY54" s="84"/>
      <c r="UZ54" s="84"/>
      <c r="VA54" s="84"/>
      <c r="VB54" s="84"/>
      <c r="VC54" s="84"/>
      <c r="VD54" s="84"/>
      <c r="VE54" s="84"/>
      <c r="VF54" s="84"/>
      <c r="VG54" s="84"/>
      <c r="VH54" s="84"/>
      <c r="VI54" s="84"/>
      <c r="VJ54" s="84"/>
      <c r="VK54" s="84"/>
      <c r="VL54" s="84"/>
      <c r="VM54" s="84"/>
      <c r="VN54" s="84"/>
      <c r="VO54" s="84"/>
      <c r="VP54" s="84"/>
      <c r="VQ54" s="84"/>
      <c r="VR54" s="84"/>
      <c r="VS54" s="84"/>
      <c r="VT54" s="84"/>
      <c r="VU54" s="84"/>
      <c r="VV54" s="84"/>
      <c r="VW54" s="84"/>
      <c r="VX54" s="84"/>
      <c r="VY54" s="84"/>
      <c r="VZ54" s="84"/>
      <c r="WA54" s="84"/>
      <c r="WB54" s="84"/>
      <c r="WC54" s="84"/>
      <c r="WD54" s="84"/>
      <c r="WE54" s="84"/>
      <c r="WF54" s="84"/>
      <c r="WG54" s="84"/>
      <c r="WH54" s="84"/>
      <c r="WI54" s="84"/>
      <c r="WJ54" s="84"/>
      <c r="WK54" s="84"/>
      <c r="WL54" s="84"/>
      <c r="WM54" s="84"/>
      <c r="WN54" s="84"/>
      <c r="WO54" s="84"/>
      <c r="WP54" s="84"/>
      <c r="WQ54" s="84"/>
      <c r="WR54" s="84"/>
      <c r="WS54" s="84"/>
      <c r="WT54" s="84"/>
      <c r="WU54" s="84"/>
      <c r="WV54" s="84"/>
      <c r="WW54" s="84"/>
      <c r="WX54" s="84"/>
      <c r="WY54" s="84"/>
      <c r="WZ54" s="84"/>
      <c r="XA54" s="84"/>
      <c r="XB54" s="84"/>
      <c r="XC54" s="84"/>
      <c r="XD54" s="84"/>
      <c r="XE54" s="84"/>
      <c r="XF54" s="84"/>
      <c r="XG54" s="84"/>
      <c r="XH54" s="84"/>
      <c r="XI54" s="84"/>
      <c r="XJ54" s="84"/>
      <c r="XK54" s="84"/>
      <c r="XL54" s="84"/>
      <c r="XM54" s="84"/>
      <c r="XN54" s="84"/>
      <c r="XO54" s="84"/>
      <c r="XP54" s="84"/>
      <c r="XQ54" s="84"/>
      <c r="XR54" s="84"/>
      <c r="XS54" s="84"/>
      <c r="XT54" s="84"/>
      <c r="XU54" s="84"/>
      <c r="XV54" s="84"/>
      <c r="XW54" s="84"/>
      <c r="XX54" s="84"/>
      <c r="XY54" s="84"/>
      <c r="XZ54" s="84"/>
      <c r="YA54" s="84"/>
      <c r="YB54" s="84"/>
      <c r="YC54" s="84"/>
      <c r="YD54" s="84"/>
      <c r="YE54" s="84"/>
      <c r="YF54" s="84"/>
      <c r="YG54" s="84"/>
      <c r="YH54" s="84"/>
      <c r="YI54" s="84"/>
      <c r="YJ54" s="84"/>
      <c r="YK54" s="84"/>
      <c r="YL54" s="84"/>
      <c r="YM54" s="84"/>
      <c r="YN54" s="84"/>
      <c r="YO54" s="84"/>
      <c r="YP54" s="84"/>
      <c r="YQ54" s="84"/>
    </row>
    <row r="55" spans="1:667" s="75" customFormat="1" ht="60">
      <c r="A55" s="78">
        <v>46</v>
      </c>
      <c r="B55" s="125" t="s">
        <v>181</v>
      </c>
      <c r="C55" s="85" t="s">
        <v>11</v>
      </c>
      <c r="D55" s="120" t="s">
        <v>335</v>
      </c>
      <c r="E55" s="121" t="s">
        <v>336</v>
      </c>
      <c r="F55" s="82"/>
      <c r="G55" s="134" t="s">
        <v>390</v>
      </c>
      <c r="H55" s="125" t="s">
        <v>391</v>
      </c>
      <c r="I55" s="92" t="s">
        <v>184</v>
      </c>
      <c r="J55" s="93" t="s">
        <v>12</v>
      </c>
      <c r="K55" s="94">
        <v>1</v>
      </c>
      <c r="L55" s="95">
        <v>428571.43</v>
      </c>
      <c r="M55" s="95">
        <v>428571.43</v>
      </c>
      <c r="N55" s="79"/>
      <c r="O55" s="79"/>
      <c r="P55" s="79"/>
      <c r="Q55" s="122" t="s">
        <v>131</v>
      </c>
      <c r="R55" s="123"/>
      <c r="S55" s="123"/>
      <c r="T55" s="124"/>
      <c r="U55" s="84"/>
      <c r="V55" s="84"/>
      <c r="W55" s="84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84"/>
      <c r="IN55" s="84"/>
      <c r="IO55" s="84"/>
      <c r="IP55" s="84"/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84"/>
      <c r="MX55" s="84"/>
      <c r="MY55" s="84"/>
      <c r="MZ55" s="84"/>
      <c r="NA55" s="84"/>
      <c r="NB55" s="84"/>
      <c r="NC55" s="84"/>
      <c r="ND55" s="84"/>
      <c r="NE55" s="84"/>
      <c r="NF55" s="84"/>
      <c r="NG55" s="84"/>
      <c r="NH55" s="84"/>
      <c r="NI55" s="84"/>
      <c r="NJ55" s="84"/>
      <c r="NK55" s="84"/>
      <c r="NL55" s="84"/>
      <c r="NM55" s="84"/>
      <c r="NN55" s="84"/>
      <c r="NO55" s="84"/>
      <c r="NP55" s="84"/>
      <c r="NQ55" s="84"/>
      <c r="NR55" s="84"/>
      <c r="NS55" s="84"/>
      <c r="NT55" s="84"/>
      <c r="NU55" s="84"/>
      <c r="NV55" s="84"/>
      <c r="NW55" s="84"/>
      <c r="NX55" s="84"/>
      <c r="NY55" s="84"/>
      <c r="NZ55" s="84"/>
      <c r="OA55" s="84"/>
      <c r="OB55" s="84"/>
      <c r="OC55" s="84"/>
      <c r="OD55" s="84"/>
      <c r="OE55" s="84"/>
      <c r="OF55" s="84"/>
      <c r="OG55" s="84"/>
      <c r="OH55" s="84"/>
      <c r="OI55" s="84"/>
      <c r="OJ55" s="84"/>
      <c r="OK55" s="84"/>
      <c r="OL55" s="84"/>
      <c r="OM55" s="84"/>
      <c r="ON55" s="84"/>
      <c r="OO55" s="84"/>
      <c r="OP55" s="84"/>
      <c r="OQ55" s="84"/>
      <c r="OR55" s="84"/>
      <c r="OS55" s="84"/>
      <c r="OT55" s="84"/>
      <c r="OU55" s="84"/>
      <c r="OV55" s="84"/>
      <c r="OW55" s="84"/>
      <c r="OX55" s="84"/>
      <c r="OY55" s="84"/>
      <c r="OZ55" s="84"/>
      <c r="PA55" s="84"/>
      <c r="PB55" s="84"/>
      <c r="PC55" s="84"/>
      <c r="PD55" s="84"/>
      <c r="PE55" s="84"/>
      <c r="PF55" s="84"/>
      <c r="PG55" s="84"/>
      <c r="PH55" s="84"/>
      <c r="PI55" s="84"/>
      <c r="PJ55" s="84"/>
      <c r="PK55" s="84"/>
      <c r="PL55" s="84"/>
      <c r="PM55" s="84"/>
      <c r="PN55" s="84"/>
      <c r="PO55" s="84"/>
      <c r="PP55" s="84"/>
      <c r="PQ55" s="84"/>
      <c r="PR55" s="84"/>
      <c r="PS55" s="84"/>
      <c r="PT55" s="84"/>
      <c r="PU55" s="84"/>
      <c r="PV55" s="84"/>
      <c r="PW55" s="84"/>
      <c r="PX55" s="84"/>
      <c r="PY55" s="84"/>
      <c r="PZ55" s="84"/>
      <c r="QA55" s="84"/>
      <c r="QB55" s="84"/>
      <c r="QC55" s="84"/>
      <c r="QD55" s="84"/>
      <c r="QE55" s="84"/>
      <c r="QF55" s="84"/>
      <c r="QG55" s="84"/>
      <c r="QH55" s="84"/>
      <c r="QI55" s="84"/>
      <c r="QJ55" s="84"/>
      <c r="QK55" s="84"/>
      <c r="QL55" s="84"/>
      <c r="QM55" s="84"/>
      <c r="QN55" s="84"/>
      <c r="QO55" s="84"/>
      <c r="QP55" s="84"/>
      <c r="QQ55" s="84"/>
      <c r="QR55" s="84"/>
      <c r="QS55" s="84"/>
      <c r="QT55" s="84"/>
      <c r="QU55" s="84"/>
      <c r="QV55" s="84"/>
      <c r="QW55" s="84"/>
      <c r="QX55" s="84"/>
      <c r="QY55" s="84"/>
      <c r="QZ55" s="84"/>
      <c r="RA55" s="84"/>
      <c r="RB55" s="84"/>
      <c r="RC55" s="84"/>
      <c r="RD55" s="84"/>
      <c r="RE55" s="84"/>
      <c r="RF55" s="84"/>
      <c r="RG55" s="84"/>
      <c r="RH55" s="84"/>
      <c r="RI55" s="84"/>
      <c r="RJ55" s="84"/>
      <c r="RK55" s="84"/>
      <c r="RL55" s="84"/>
      <c r="RM55" s="84"/>
      <c r="RN55" s="84"/>
      <c r="RO55" s="84"/>
      <c r="RP55" s="84"/>
      <c r="RQ55" s="84"/>
      <c r="RR55" s="84"/>
      <c r="RS55" s="84"/>
      <c r="RT55" s="84"/>
      <c r="RU55" s="84"/>
      <c r="RV55" s="84"/>
      <c r="RW55" s="84"/>
      <c r="RX55" s="84"/>
      <c r="RY55" s="84"/>
      <c r="RZ55" s="84"/>
      <c r="SA55" s="84"/>
      <c r="SB55" s="84"/>
      <c r="SC55" s="84"/>
      <c r="SD55" s="84"/>
      <c r="SE55" s="84"/>
      <c r="SF55" s="84"/>
      <c r="SG55" s="84"/>
      <c r="SH55" s="84"/>
      <c r="SI55" s="84"/>
      <c r="SJ55" s="84"/>
      <c r="SK55" s="84"/>
      <c r="SL55" s="84"/>
      <c r="SM55" s="84"/>
      <c r="SN55" s="84"/>
      <c r="SO55" s="84"/>
      <c r="SP55" s="84"/>
      <c r="SQ55" s="84"/>
      <c r="SR55" s="84"/>
      <c r="SS55" s="84"/>
      <c r="ST55" s="84"/>
      <c r="SU55" s="84"/>
      <c r="SV55" s="84"/>
      <c r="SW55" s="84"/>
      <c r="SX55" s="84"/>
      <c r="SY55" s="84"/>
      <c r="SZ55" s="84"/>
      <c r="TA55" s="84"/>
      <c r="TB55" s="84"/>
      <c r="TC55" s="84"/>
      <c r="TD55" s="84"/>
      <c r="TE55" s="84"/>
      <c r="TF55" s="84"/>
      <c r="TG55" s="84"/>
      <c r="TH55" s="84"/>
      <c r="TI55" s="84"/>
      <c r="TJ55" s="84"/>
      <c r="TK55" s="84"/>
      <c r="TL55" s="84"/>
      <c r="TM55" s="84"/>
      <c r="TN55" s="84"/>
      <c r="TO55" s="84"/>
      <c r="TP55" s="84"/>
      <c r="TQ55" s="84"/>
      <c r="TR55" s="84"/>
      <c r="TS55" s="84"/>
      <c r="TT55" s="84"/>
      <c r="TU55" s="84"/>
      <c r="TV55" s="84"/>
      <c r="TW55" s="84"/>
      <c r="TX55" s="84"/>
      <c r="TY55" s="84"/>
      <c r="TZ55" s="84"/>
      <c r="UA55" s="84"/>
      <c r="UB55" s="84"/>
      <c r="UC55" s="84"/>
      <c r="UD55" s="84"/>
      <c r="UE55" s="84"/>
      <c r="UF55" s="84"/>
      <c r="UG55" s="84"/>
      <c r="UH55" s="84"/>
      <c r="UI55" s="84"/>
      <c r="UJ55" s="84"/>
      <c r="UK55" s="84"/>
      <c r="UL55" s="84"/>
      <c r="UM55" s="84"/>
      <c r="UN55" s="84"/>
      <c r="UO55" s="84"/>
      <c r="UP55" s="84"/>
      <c r="UQ55" s="84"/>
      <c r="UR55" s="84"/>
      <c r="US55" s="84"/>
      <c r="UT55" s="84"/>
      <c r="UU55" s="84"/>
      <c r="UV55" s="84"/>
      <c r="UW55" s="84"/>
      <c r="UX55" s="84"/>
      <c r="UY55" s="84"/>
      <c r="UZ55" s="84"/>
      <c r="VA55" s="84"/>
      <c r="VB55" s="84"/>
      <c r="VC55" s="84"/>
      <c r="VD55" s="84"/>
      <c r="VE55" s="84"/>
      <c r="VF55" s="84"/>
      <c r="VG55" s="84"/>
      <c r="VH55" s="84"/>
      <c r="VI55" s="84"/>
      <c r="VJ55" s="84"/>
      <c r="VK55" s="84"/>
      <c r="VL55" s="84"/>
      <c r="VM55" s="84"/>
      <c r="VN55" s="84"/>
      <c r="VO55" s="84"/>
      <c r="VP55" s="84"/>
      <c r="VQ55" s="84"/>
      <c r="VR55" s="84"/>
      <c r="VS55" s="84"/>
      <c r="VT55" s="84"/>
      <c r="VU55" s="84"/>
      <c r="VV55" s="84"/>
      <c r="VW55" s="84"/>
      <c r="VX55" s="84"/>
      <c r="VY55" s="84"/>
      <c r="VZ55" s="84"/>
      <c r="WA55" s="84"/>
      <c r="WB55" s="84"/>
      <c r="WC55" s="84"/>
      <c r="WD55" s="84"/>
      <c r="WE55" s="84"/>
      <c r="WF55" s="84"/>
      <c r="WG55" s="84"/>
      <c r="WH55" s="84"/>
      <c r="WI55" s="84"/>
      <c r="WJ55" s="84"/>
      <c r="WK55" s="84"/>
      <c r="WL55" s="84"/>
      <c r="WM55" s="84"/>
      <c r="WN55" s="84"/>
      <c r="WO55" s="84"/>
      <c r="WP55" s="84"/>
      <c r="WQ55" s="84"/>
      <c r="WR55" s="84"/>
      <c r="WS55" s="84"/>
      <c r="WT55" s="84"/>
      <c r="WU55" s="84"/>
      <c r="WV55" s="84"/>
      <c r="WW55" s="84"/>
      <c r="WX55" s="84"/>
      <c r="WY55" s="84"/>
      <c r="WZ55" s="84"/>
      <c r="XA55" s="84"/>
      <c r="XB55" s="84"/>
      <c r="XC55" s="84"/>
      <c r="XD55" s="84"/>
      <c r="XE55" s="84"/>
      <c r="XF55" s="84"/>
      <c r="XG55" s="84"/>
      <c r="XH55" s="84"/>
      <c r="XI55" s="84"/>
      <c r="XJ55" s="84"/>
      <c r="XK55" s="84"/>
      <c r="XL55" s="84"/>
      <c r="XM55" s="84"/>
      <c r="XN55" s="84"/>
      <c r="XO55" s="84"/>
      <c r="XP55" s="84"/>
      <c r="XQ55" s="84"/>
      <c r="XR55" s="84"/>
      <c r="XS55" s="84"/>
      <c r="XT55" s="84"/>
      <c r="XU55" s="84"/>
      <c r="XV55" s="84"/>
      <c r="XW55" s="84"/>
      <c r="XX55" s="84"/>
      <c r="XY55" s="84"/>
      <c r="XZ55" s="84"/>
      <c r="YA55" s="84"/>
      <c r="YB55" s="84"/>
      <c r="YC55" s="84"/>
      <c r="YD55" s="84"/>
      <c r="YE55" s="84"/>
      <c r="YF55" s="84"/>
      <c r="YG55" s="84"/>
      <c r="YH55" s="84"/>
      <c r="YI55" s="84"/>
      <c r="YJ55" s="84"/>
      <c r="YK55" s="84"/>
      <c r="YL55" s="84"/>
      <c r="YM55" s="84"/>
      <c r="YN55" s="84"/>
      <c r="YO55" s="84"/>
      <c r="YP55" s="84"/>
      <c r="YQ55" s="84"/>
    </row>
    <row r="56" spans="1:667" s="75" customFormat="1" ht="60">
      <c r="A56" s="144">
        <v>47</v>
      </c>
      <c r="B56" s="125" t="s">
        <v>181</v>
      </c>
      <c r="C56" s="85" t="s">
        <v>11</v>
      </c>
      <c r="D56" s="120" t="s">
        <v>335</v>
      </c>
      <c r="E56" s="121" t="s">
        <v>336</v>
      </c>
      <c r="F56" s="82"/>
      <c r="G56" s="125" t="s">
        <v>192</v>
      </c>
      <c r="H56" s="125" t="s">
        <v>339</v>
      </c>
      <c r="I56" s="92" t="s">
        <v>184</v>
      </c>
      <c r="J56" s="93" t="s">
        <v>12</v>
      </c>
      <c r="K56" s="94">
        <v>1</v>
      </c>
      <c r="L56" s="95">
        <v>405000</v>
      </c>
      <c r="M56" s="95">
        <v>405000</v>
      </c>
      <c r="N56" s="79"/>
      <c r="O56" s="79"/>
      <c r="P56" s="79"/>
      <c r="Q56" s="122" t="s">
        <v>133</v>
      </c>
      <c r="R56" s="123"/>
      <c r="S56" s="123"/>
      <c r="T56" s="124"/>
      <c r="U56" s="84"/>
      <c r="V56" s="84"/>
      <c r="W56" s="84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84"/>
      <c r="IH56" s="84"/>
      <c r="II56" s="84"/>
      <c r="IJ56" s="84"/>
      <c r="IK56" s="84"/>
      <c r="IL56" s="84"/>
      <c r="IM56" s="84"/>
      <c r="IN56" s="84"/>
      <c r="IO56" s="84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84"/>
      <c r="MX56" s="84"/>
      <c r="MY56" s="84"/>
      <c r="MZ56" s="84"/>
      <c r="NA56" s="84"/>
      <c r="NB56" s="84"/>
      <c r="NC56" s="84"/>
      <c r="ND56" s="84"/>
      <c r="NE56" s="84"/>
      <c r="NF56" s="84"/>
      <c r="NG56" s="84"/>
      <c r="NH56" s="84"/>
      <c r="NI56" s="84"/>
      <c r="NJ56" s="84"/>
      <c r="NK56" s="84"/>
      <c r="NL56" s="84"/>
      <c r="NM56" s="84"/>
      <c r="NN56" s="84"/>
      <c r="NO56" s="84"/>
      <c r="NP56" s="84"/>
      <c r="NQ56" s="84"/>
      <c r="NR56" s="84"/>
      <c r="NS56" s="84"/>
      <c r="NT56" s="84"/>
      <c r="NU56" s="84"/>
      <c r="NV56" s="84"/>
      <c r="NW56" s="84"/>
      <c r="NX56" s="84"/>
      <c r="NY56" s="84"/>
      <c r="NZ56" s="84"/>
      <c r="OA56" s="84"/>
      <c r="OB56" s="84"/>
      <c r="OC56" s="84"/>
      <c r="OD56" s="84"/>
      <c r="OE56" s="84"/>
      <c r="OF56" s="84"/>
      <c r="OG56" s="84"/>
      <c r="OH56" s="84"/>
      <c r="OI56" s="84"/>
      <c r="OJ56" s="84"/>
      <c r="OK56" s="84"/>
      <c r="OL56" s="84"/>
      <c r="OM56" s="84"/>
      <c r="ON56" s="84"/>
      <c r="OO56" s="84"/>
      <c r="OP56" s="84"/>
      <c r="OQ56" s="84"/>
      <c r="OR56" s="84"/>
      <c r="OS56" s="84"/>
      <c r="OT56" s="84"/>
      <c r="OU56" s="84"/>
      <c r="OV56" s="84"/>
      <c r="OW56" s="84"/>
      <c r="OX56" s="84"/>
      <c r="OY56" s="84"/>
      <c r="OZ56" s="84"/>
      <c r="PA56" s="84"/>
      <c r="PB56" s="84"/>
      <c r="PC56" s="84"/>
      <c r="PD56" s="84"/>
      <c r="PE56" s="84"/>
      <c r="PF56" s="84"/>
      <c r="PG56" s="84"/>
      <c r="PH56" s="84"/>
      <c r="PI56" s="84"/>
      <c r="PJ56" s="84"/>
      <c r="PK56" s="84"/>
      <c r="PL56" s="84"/>
      <c r="PM56" s="84"/>
      <c r="PN56" s="84"/>
      <c r="PO56" s="84"/>
      <c r="PP56" s="84"/>
      <c r="PQ56" s="84"/>
      <c r="PR56" s="84"/>
      <c r="PS56" s="84"/>
      <c r="PT56" s="84"/>
      <c r="PU56" s="84"/>
      <c r="PV56" s="84"/>
      <c r="PW56" s="84"/>
      <c r="PX56" s="84"/>
      <c r="PY56" s="84"/>
      <c r="PZ56" s="84"/>
      <c r="QA56" s="84"/>
      <c r="QB56" s="84"/>
      <c r="QC56" s="84"/>
      <c r="QD56" s="84"/>
      <c r="QE56" s="84"/>
      <c r="QF56" s="84"/>
      <c r="QG56" s="84"/>
      <c r="QH56" s="84"/>
      <c r="QI56" s="84"/>
      <c r="QJ56" s="84"/>
      <c r="QK56" s="84"/>
      <c r="QL56" s="84"/>
      <c r="QM56" s="84"/>
      <c r="QN56" s="84"/>
      <c r="QO56" s="84"/>
      <c r="QP56" s="84"/>
      <c r="QQ56" s="84"/>
      <c r="QR56" s="84"/>
      <c r="QS56" s="84"/>
      <c r="QT56" s="84"/>
      <c r="QU56" s="84"/>
      <c r="QV56" s="84"/>
      <c r="QW56" s="84"/>
      <c r="QX56" s="84"/>
      <c r="QY56" s="84"/>
      <c r="QZ56" s="84"/>
      <c r="RA56" s="84"/>
      <c r="RB56" s="84"/>
      <c r="RC56" s="84"/>
      <c r="RD56" s="84"/>
      <c r="RE56" s="84"/>
      <c r="RF56" s="84"/>
      <c r="RG56" s="84"/>
      <c r="RH56" s="84"/>
      <c r="RI56" s="84"/>
      <c r="RJ56" s="84"/>
      <c r="RK56" s="84"/>
      <c r="RL56" s="84"/>
      <c r="RM56" s="84"/>
      <c r="RN56" s="84"/>
      <c r="RO56" s="84"/>
      <c r="RP56" s="84"/>
      <c r="RQ56" s="84"/>
      <c r="RR56" s="84"/>
      <c r="RS56" s="84"/>
      <c r="RT56" s="84"/>
      <c r="RU56" s="84"/>
      <c r="RV56" s="84"/>
      <c r="RW56" s="84"/>
      <c r="RX56" s="84"/>
      <c r="RY56" s="84"/>
      <c r="RZ56" s="84"/>
      <c r="SA56" s="84"/>
      <c r="SB56" s="84"/>
      <c r="SC56" s="84"/>
      <c r="SD56" s="84"/>
      <c r="SE56" s="84"/>
      <c r="SF56" s="84"/>
      <c r="SG56" s="84"/>
      <c r="SH56" s="84"/>
      <c r="SI56" s="84"/>
      <c r="SJ56" s="84"/>
      <c r="SK56" s="84"/>
      <c r="SL56" s="84"/>
      <c r="SM56" s="84"/>
      <c r="SN56" s="84"/>
      <c r="SO56" s="84"/>
      <c r="SP56" s="84"/>
      <c r="SQ56" s="84"/>
      <c r="SR56" s="84"/>
      <c r="SS56" s="84"/>
      <c r="ST56" s="84"/>
      <c r="SU56" s="84"/>
      <c r="SV56" s="84"/>
      <c r="SW56" s="84"/>
      <c r="SX56" s="84"/>
      <c r="SY56" s="84"/>
      <c r="SZ56" s="84"/>
      <c r="TA56" s="84"/>
      <c r="TB56" s="84"/>
      <c r="TC56" s="84"/>
      <c r="TD56" s="84"/>
      <c r="TE56" s="84"/>
      <c r="TF56" s="84"/>
      <c r="TG56" s="84"/>
      <c r="TH56" s="84"/>
      <c r="TI56" s="84"/>
      <c r="TJ56" s="84"/>
      <c r="TK56" s="84"/>
      <c r="TL56" s="84"/>
      <c r="TM56" s="84"/>
      <c r="TN56" s="84"/>
      <c r="TO56" s="84"/>
      <c r="TP56" s="84"/>
      <c r="TQ56" s="84"/>
      <c r="TR56" s="84"/>
      <c r="TS56" s="84"/>
      <c r="TT56" s="84"/>
      <c r="TU56" s="84"/>
      <c r="TV56" s="84"/>
      <c r="TW56" s="84"/>
      <c r="TX56" s="84"/>
      <c r="TY56" s="84"/>
      <c r="TZ56" s="84"/>
      <c r="UA56" s="84"/>
      <c r="UB56" s="84"/>
      <c r="UC56" s="84"/>
      <c r="UD56" s="84"/>
      <c r="UE56" s="84"/>
      <c r="UF56" s="84"/>
      <c r="UG56" s="84"/>
      <c r="UH56" s="84"/>
      <c r="UI56" s="84"/>
      <c r="UJ56" s="84"/>
      <c r="UK56" s="84"/>
      <c r="UL56" s="84"/>
      <c r="UM56" s="84"/>
      <c r="UN56" s="84"/>
      <c r="UO56" s="84"/>
      <c r="UP56" s="84"/>
      <c r="UQ56" s="84"/>
      <c r="UR56" s="84"/>
      <c r="US56" s="84"/>
      <c r="UT56" s="84"/>
      <c r="UU56" s="84"/>
      <c r="UV56" s="84"/>
      <c r="UW56" s="84"/>
      <c r="UX56" s="84"/>
      <c r="UY56" s="84"/>
      <c r="UZ56" s="84"/>
      <c r="VA56" s="84"/>
      <c r="VB56" s="84"/>
      <c r="VC56" s="84"/>
      <c r="VD56" s="84"/>
      <c r="VE56" s="84"/>
      <c r="VF56" s="84"/>
      <c r="VG56" s="84"/>
      <c r="VH56" s="84"/>
      <c r="VI56" s="84"/>
      <c r="VJ56" s="84"/>
      <c r="VK56" s="84"/>
      <c r="VL56" s="84"/>
      <c r="VM56" s="84"/>
      <c r="VN56" s="84"/>
      <c r="VO56" s="84"/>
      <c r="VP56" s="84"/>
      <c r="VQ56" s="84"/>
      <c r="VR56" s="84"/>
      <c r="VS56" s="84"/>
      <c r="VT56" s="84"/>
      <c r="VU56" s="84"/>
      <c r="VV56" s="84"/>
      <c r="VW56" s="84"/>
      <c r="VX56" s="84"/>
      <c r="VY56" s="84"/>
      <c r="VZ56" s="84"/>
      <c r="WA56" s="84"/>
      <c r="WB56" s="84"/>
      <c r="WC56" s="84"/>
      <c r="WD56" s="84"/>
      <c r="WE56" s="84"/>
      <c r="WF56" s="84"/>
      <c r="WG56" s="84"/>
      <c r="WH56" s="84"/>
      <c r="WI56" s="84"/>
      <c r="WJ56" s="84"/>
      <c r="WK56" s="84"/>
      <c r="WL56" s="84"/>
      <c r="WM56" s="84"/>
      <c r="WN56" s="84"/>
      <c r="WO56" s="84"/>
      <c r="WP56" s="84"/>
      <c r="WQ56" s="84"/>
      <c r="WR56" s="84"/>
      <c r="WS56" s="84"/>
      <c r="WT56" s="84"/>
      <c r="WU56" s="84"/>
      <c r="WV56" s="84"/>
      <c r="WW56" s="84"/>
      <c r="WX56" s="84"/>
      <c r="WY56" s="84"/>
      <c r="WZ56" s="84"/>
      <c r="XA56" s="84"/>
      <c r="XB56" s="84"/>
      <c r="XC56" s="84"/>
      <c r="XD56" s="84"/>
      <c r="XE56" s="84"/>
      <c r="XF56" s="84"/>
      <c r="XG56" s="84"/>
      <c r="XH56" s="84"/>
      <c r="XI56" s="84"/>
      <c r="XJ56" s="84"/>
      <c r="XK56" s="84"/>
      <c r="XL56" s="84"/>
      <c r="XM56" s="84"/>
      <c r="XN56" s="84"/>
      <c r="XO56" s="84"/>
      <c r="XP56" s="84"/>
      <c r="XQ56" s="84"/>
      <c r="XR56" s="84"/>
      <c r="XS56" s="84"/>
      <c r="XT56" s="84"/>
      <c r="XU56" s="84"/>
      <c r="XV56" s="84"/>
      <c r="XW56" s="84"/>
      <c r="XX56" s="84"/>
      <c r="XY56" s="84"/>
      <c r="XZ56" s="84"/>
      <c r="YA56" s="84"/>
      <c r="YB56" s="84"/>
      <c r="YC56" s="84"/>
      <c r="YD56" s="84"/>
      <c r="YE56" s="84"/>
      <c r="YF56" s="84"/>
      <c r="YG56" s="84"/>
      <c r="YH56" s="84"/>
      <c r="YI56" s="84"/>
      <c r="YJ56" s="84"/>
      <c r="YK56" s="84"/>
      <c r="YL56" s="84"/>
      <c r="YM56" s="84"/>
      <c r="YN56" s="84"/>
      <c r="YO56" s="84"/>
      <c r="YP56" s="84"/>
      <c r="YQ56" s="84"/>
    </row>
    <row r="57" spans="1:667" s="75" customFormat="1" ht="60">
      <c r="A57" s="78">
        <v>48</v>
      </c>
      <c r="B57" s="125" t="s">
        <v>181</v>
      </c>
      <c r="C57" s="85" t="s">
        <v>11</v>
      </c>
      <c r="D57" s="120" t="s">
        <v>335</v>
      </c>
      <c r="E57" s="121" t="s">
        <v>336</v>
      </c>
      <c r="F57" s="82"/>
      <c r="G57" s="134" t="s">
        <v>407</v>
      </c>
      <c r="H57" s="134" t="s">
        <v>408</v>
      </c>
      <c r="I57" s="92" t="s">
        <v>184</v>
      </c>
      <c r="J57" s="93" t="s">
        <v>12</v>
      </c>
      <c r="K57" s="94">
        <v>1</v>
      </c>
      <c r="L57" s="95">
        <v>927500</v>
      </c>
      <c r="M57" s="95">
        <v>927500</v>
      </c>
      <c r="N57" s="79"/>
      <c r="O57" s="79"/>
      <c r="P57" s="79"/>
      <c r="Q57" s="122" t="s">
        <v>133</v>
      </c>
      <c r="R57" s="123"/>
      <c r="S57" s="123"/>
      <c r="T57" s="124"/>
      <c r="U57" s="84"/>
      <c r="V57" s="84"/>
      <c r="W57" s="84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  <c r="IH57" s="84"/>
      <c r="II57" s="84"/>
      <c r="IJ57" s="84"/>
      <c r="IK57" s="84"/>
      <c r="IL57" s="84"/>
      <c r="IM57" s="84"/>
      <c r="IN57" s="84"/>
      <c r="IO57" s="84"/>
      <c r="IP57" s="84"/>
      <c r="IQ57" s="84"/>
      <c r="IR57" s="84"/>
      <c r="IS57" s="84"/>
      <c r="IT57" s="84"/>
      <c r="IU57" s="84"/>
      <c r="IV57" s="84"/>
      <c r="IW57" s="84"/>
      <c r="IX57" s="84"/>
      <c r="IY57" s="84"/>
      <c r="IZ57" s="84"/>
      <c r="JA57" s="84"/>
      <c r="JB57" s="84"/>
      <c r="JC57" s="84"/>
      <c r="JD57" s="84"/>
      <c r="JE57" s="84"/>
      <c r="JF57" s="84"/>
      <c r="JG57" s="84"/>
      <c r="JH57" s="84"/>
      <c r="JI57" s="84"/>
      <c r="JJ57" s="84"/>
      <c r="JK57" s="84"/>
      <c r="JL57" s="84"/>
      <c r="JM57" s="84"/>
      <c r="JN57" s="84"/>
      <c r="JO57" s="84"/>
      <c r="JP57" s="84"/>
      <c r="JQ57" s="84"/>
      <c r="JR57" s="84"/>
      <c r="JS57" s="84"/>
      <c r="JT57" s="84"/>
      <c r="JU57" s="84"/>
      <c r="JV57" s="84"/>
      <c r="JW57" s="84"/>
      <c r="JX57" s="84"/>
      <c r="JY57" s="84"/>
      <c r="JZ57" s="84"/>
      <c r="KA57" s="84"/>
      <c r="KB57" s="84"/>
      <c r="KC57" s="84"/>
      <c r="KD57" s="84"/>
      <c r="KE57" s="84"/>
      <c r="KF57" s="84"/>
      <c r="KG57" s="84"/>
      <c r="KH57" s="84"/>
      <c r="KI57" s="84"/>
      <c r="KJ57" s="84"/>
      <c r="KK57" s="84"/>
      <c r="KL57" s="84"/>
      <c r="KM57" s="84"/>
      <c r="KN57" s="84"/>
      <c r="KO57" s="84"/>
      <c r="KP57" s="84"/>
      <c r="KQ57" s="84"/>
      <c r="KR57" s="84"/>
      <c r="KS57" s="84"/>
      <c r="KT57" s="84"/>
      <c r="KU57" s="84"/>
      <c r="KV57" s="84"/>
      <c r="KW57" s="84"/>
      <c r="KX57" s="84"/>
      <c r="KY57" s="84"/>
      <c r="KZ57" s="84"/>
      <c r="LA57" s="84"/>
      <c r="LB57" s="84"/>
      <c r="LC57" s="84"/>
      <c r="LD57" s="84"/>
      <c r="LE57" s="84"/>
      <c r="LF57" s="84"/>
      <c r="LG57" s="84"/>
      <c r="LH57" s="84"/>
      <c r="LI57" s="84"/>
      <c r="LJ57" s="84"/>
      <c r="LK57" s="84"/>
      <c r="LL57" s="84"/>
      <c r="LM57" s="84"/>
      <c r="LN57" s="84"/>
      <c r="LO57" s="84"/>
      <c r="LP57" s="84"/>
      <c r="LQ57" s="84"/>
      <c r="LR57" s="84"/>
      <c r="LS57" s="84"/>
      <c r="LT57" s="84"/>
      <c r="LU57" s="84"/>
      <c r="LV57" s="84"/>
      <c r="LW57" s="84"/>
      <c r="LX57" s="84"/>
      <c r="LY57" s="84"/>
      <c r="LZ57" s="84"/>
      <c r="MA57" s="84"/>
      <c r="MB57" s="84"/>
      <c r="MC57" s="84"/>
      <c r="MD57" s="84"/>
      <c r="ME57" s="84"/>
      <c r="MF57" s="84"/>
      <c r="MG57" s="84"/>
      <c r="MH57" s="84"/>
      <c r="MI57" s="84"/>
      <c r="MJ57" s="84"/>
      <c r="MK57" s="84"/>
      <c r="ML57" s="84"/>
      <c r="MM57" s="84"/>
      <c r="MN57" s="84"/>
      <c r="MO57" s="84"/>
      <c r="MP57" s="84"/>
      <c r="MQ57" s="84"/>
      <c r="MR57" s="84"/>
      <c r="MS57" s="84"/>
      <c r="MT57" s="84"/>
      <c r="MU57" s="84"/>
      <c r="MV57" s="84"/>
      <c r="MW57" s="84"/>
      <c r="MX57" s="84"/>
      <c r="MY57" s="84"/>
      <c r="MZ57" s="84"/>
      <c r="NA57" s="84"/>
      <c r="NB57" s="84"/>
      <c r="NC57" s="84"/>
      <c r="ND57" s="84"/>
      <c r="NE57" s="84"/>
      <c r="NF57" s="84"/>
      <c r="NG57" s="84"/>
      <c r="NH57" s="84"/>
      <c r="NI57" s="84"/>
      <c r="NJ57" s="84"/>
      <c r="NK57" s="84"/>
      <c r="NL57" s="84"/>
      <c r="NM57" s="84"/>
      <c r="NN57" s="84"/>
      <c r="NO57" s="84"/>
      <c r="NP57" s="84"/>
      <c r="NQ57" s="84"/>
      <c r="NR57" s="84"/>
      <c r="NS57" s="84"/>
      <c r="NT57" s="84"/>
      <c r="NU57" s="84"/>
      <c r="NV57" s="84"/>
      <c r="NW57" s="84"/>
      <c r="NX57" s="84"/>
      <c r="NY57" s="84"/>
      <c r="NZ57" s="84"/>
      <c r="OA57" s="84"/>
      <c r="OB57" s="84"/>
      <c r="OC57" s="84"/>
      <c r="OD57" s="84"/>
      <c r="OE57" s="84"/>
      <c r="OF57" s="84"/>
      <c r="OG57" s="84"/>
      <c r="OH57" s="84"/>
      <c r="OI57" s="84"/>
      <c r="OJ57" s="84"/>
      <c r="OK57" s="84"/>
      <c r="OL57" s="84"/>
      <c r="OM57" s="84"/>
      <c r="ON57" s="84"/>
      <c r="OO57" s="84"/>
      <c r="OP57" s="84"/>
      <c r="OQ57" s="84"/>
      <c r="OR57" s="84"/>
      <c r="OS57" s="84"/>
      <c r="OT57" s="84"/>
      <c r="OU57" s="84"/>
      <c r="OV57" s="84"/>
      <c r="OW57" s="84"/>
      <c r="OX57" s="84"/>
      <c r="OY57" s="84"/>
      <c r="OZ57" s="84"/>
      <c r="PA57" s="84"/>
      <c r="PB57" s="84"/>
      <c r="PC57" s="84"/>
      <c r="PD57" s="84"/>
      <c r="PE57" s="84"/>
      <c r="PF57" s="84"/>
      <c r="PG57" s="84"/>
      <c r="PH57" s="84"/>
      <c r="PI57" s="84"/>
      <c r="PJ57" s="84"/>
      <c r="PK57" s="84"/>
      <c r="PL57" s="84"/>
      <c r="PM57" s="84"/>
      <c r="PN57" s="84"/>
      <c r="PO57" s="84"/>
      <c r="PP57" s="84"/>
      <c r="PQ57" s="84"/>
      <c r="PR57" s="84"/>
      <c r="PS57" s="84"/>
      <c r="PT57" s="84"/>
      <c r="PU57" s="84"/>
      <c r="PV57" s="84"/>
      <c r="PW57" s="84"/>
      <c r="PX57" s="84"/>
      <c r="PY57" s="84"/>
      <c r="PZ57" s="84"/>
      <c r="QA57" s="84"/>
      <c r="QB57" s="84"/>
      <c r="QC57" s="84"/>
      <c r="QD57" s="84"/>
      <c r="QE57" s="84"/>
      <c r="QF57" s="84"/>
      <c r="QG57" s="84"/>
      <c r="QH57" s="84"/>
      <c r="QI57" s="84"/>
      <c r="QJ57" s="84"/>
      <c r="QK57" s="84"/>
      <c r="QL57" s="84"/>
      <c r="QM57" s="84"/>
      <c r="QN57" s="84"/>
      <c r="QO57" s="84"/>
      <c r="QP57" s="84"/>
      <c r="QQ57" s="84"/>
      <c r="QR57" s="84"/>
      <c r="QS57" s="84"/>
      <c r="QT57" s="84"/>
      <c r="QU57" s="84"/>
      <c r="QV57" s="84"/>
      <c r="QW57" s="84"/>
      <c r="QX57" s="84"/>
      <c r="QY57" s="84"/>
      <c r="QZ57" s="84"/>
      <c r="RA57" s="84"/>
      <c r="RB57" s="84"/>
      <c r="RC57" s="84"/>
      <c r="RD57" s="84"/>
      <c r="RE57" s="84"/>
      <c r="RF57" s="84"/>
      <c r="RG57" s="84"/>
      <c r="RH57" s="84"/>
      <c r="RI57" s="84"/>
      <c r="RJ57" s="84"/>
      <c r="RK57" s="84"/>
      <c r="RL57" s="84"/>
      <c r="RM57" s="84"/>
      <c r="RN57" s="84"/>
      <c r="RO57" s="84"/>
      <c r="RP57" s="84"/>
      <c r="RQ57" s="84"/>
      <c r="RR57" s="84"/>
      <c r="RS57" s="84"/>
      <c r="RT57" s="84"/>
      <c r="RU57" s="84"/>
      <c r="RV57" s="84"/>
      <c r="RW57" s="84"/>
      <c r="RX57" s="84"/>
      <c r="RY57" s="84"/>
      <c r="RZ57" s="84"/>
      <c r="SA57" s="84"/>
      <c r="SB57" s="84"/>
      <c r="SC57" s="84"/>
      <c r="SD57" s="84"/>
      <c r="SE57" s="84"/>
      <c r="SF57" s="84"/>
      <c r="SG57" s="84"/>
      <c r="SH57" s="84"/>
      <c r="SI57" s="84"/>
      <c r="SJ57" s="84"/>
      <c r="SK57" s="84"/>
      <c r="SL57" s="84"/>
      <c r="SM57" s="84"/>
      <c r="SN57" s="84"/>
      <c r="SO57" s="84"/>
      <c r="SP57" s="84"/>
      <c r="SQ57" s="84"/>
      <c r="SR57" s="84"/>
      <c r="SS57" s="84"/>
      <c r="ST57" s="84"/>
      <c r="SU57" s="84"/>
      <c r="SV57" s="84"/>
      <c r="SW57" s="84"/>
      <c r="SX57" s="84"/>
      <c r="SY57" s="84"/>
      <c r="SZ57" s="84"/>
      <c r="TA57" s="84"/>
      <c r="TB57" s="84"/>
      <c r="TC57" s="84"/>
      <c r="TD57" s="84"/>
      <c r="TE57" s="84"/>
      <c r="TF57" s="84"/>
      <c r="TG57" s="84"/>
      <c r="TH57" s="84"/>
      <c r="TI57" s="84"/>
      <c r="TJ57" s="84"/>
      <c r="TK57" s="84"/>
      <c r="TL57" s="84"/>
      <c r="TM57" s="84"/>
      <c r="TN57" s="84"/>
      <c r="TO57" s="84"/>
      <c r="TP57" s="84"/>
      <c r="TQ57" s="84"/>
      <c r="TR57" s="84"/>
      <c r="TS57" s="84"/>
      <c r="TT57" s="84"/>
      <c r="TU57" s="84"/>
      <c r="TV57" s="84"/>
      <c r="TW57" s="84"/>
      <c r="TX57" s="84"/>
      <c r="TY57" s="84"/>
      <c r="TZ57" s="84"/>
      <c r="UA57" s="84"/>
      <c r="UB57" s="84"/>
      <c r="UC57" s="84"/>
      <c r="UD57" s="84"/>
      <c r="UE57" s="84"/>
      <c r="UF57" s="84"/>
      <c r="UG57" s="84"/>
      <c r="UH57" s="84"/>
      <c r="UI57" s="84"/>
      <c r="UJ57" s="84"/>
      <c r="UK57" s="84"/>
      <c r="UL57" s="84"/>
      <c r="UM57" s="84"/>
      <c r="UN57" s="84"/>
      <c r="UO57" s="84"/>
      <c r="UP57" s="84"/>
      <c r="UQ57" s="84"/>
      <c r="UR57" s="84"/>
      <c r="US57" s="84"/>
      <c r="UT57" s="84"/>
      <c r="UU57" s="84"/>
      <c r="UV57" s="84"/>
      <c r="UW57" s="84"/>
      <c r="UX57" s="84"/>
      <c r="UY57" s="84"/>
      <c r="UZ57" s="84"/>
      <c r="VA57" s="84"/>
      <c r="VB57" s="84"/>
      <c r="VC57" s="84"/>
      <c r="VD57" s="84"/>
      <c r="VE57" s="84"/>
      <c r="VF57" s="84"/>
      <c r="VG57" s="84"/>
      <c r="VH57" s="84"/>
      <c r="VI57" s="84"/>
      <c r="VJ57" s="84"/>
      <c r="VK57" s="84"/>
      <c r="VL57" s="84"/>
      <c r="VM57" s="84"/>
      <c r="VN57" s="84"/>
      <c r="VO57" s="84"/>
      <c r="VP57" s="84"/>
      <c r="VQ57" s="84"/>
      <c r="VR57" s="84"/>
      <c r="VS57" s="84"/>
      <c r="VT57" s="84"/>
      <c r="VU57" s="84"/>
      <c r="VV57" s="84"/>
      <c r="VW57" s="84"/>
      <c r="VX57" s="84"/>
      <c r="VY57" s="84"/>
      <c r="VZ57" s="84"/>
      <c r="WA57" s="84"/>
      <c r="WB57" s="84"/>
      <c r="WC57" s="84"/>
      <c r="WD57" s="84"/>
      <c r="WE57" s="84"/>
      <c r="WF57" s="84"/>
      <c r="WG57" s="84"/>
      <c r="WH57" s="84"/>
      <c r="WI57" s="84"/>
      <c r="WJ57" s="84"/>
      <c r="WK57" s="84"/>
      <c r="WL57" s="84"/>
      <c r="WM57" s="84"/>
      <c r="WN57" s="84"/>
      <c r="WO57" s="84"/>
      <c r="WP57" s="84"/>
      <c r="WQ57" s="84"/>
      <c r="WR57" s="84"/>
      <c r="WS57" s="84"/>
      <c r="WT57" s="84"/>
      <c r="WU57" s="84"/>
      <c r="WV57" s="84"/>
      <c r="WW57" s="84"/>
      <c r="WX57" s="84"/>
      <c r="WY57" s="84"/>
      <c r="WZ57" s="84"/>
      <c r="XA57" s="84"/>
      <c r="XB57" s="84"/>
      <c r="XC57" s="84"/>
      <c r="XD57" s="84"/>
      <c r="XE57" s="84"/>
      <c r="XF57" s="84"/>
      <c r="XG57" s="84"/>
      <c r="XH57" s="84"/>
      <c r="XI57" s="84"/>
      <c r="XJ57" s="84"/>
      <c r="XK57" s="84"/>
      <c r="XL57" s="84"/>
      <c r="XM57" s="84"/>
      <c r="XN57" s="84"/>
      <c r="XO57" s="84"/>
      <c r="XP57" s="84"/>
      <c r="XQ57" s="84"/>
      <c r="XR57" s="84"/>
      <c r="XS57" s="84"/>
      <c r="XT57" s="84"/>
      <c r="XU57" s="84"/>
      <c r="XV57" s="84"/>
      <c r="XW57" s="84"/>
      <c r="XX57" s="84"/>
      <c r="XY57" s="84"/>
      <c r="XZ57" s="84"/>
      <c r="YA57" s="84"/>
      <c r="YB57" s="84"/>
      <c r="YC57" s="84"/>
      <c r="YD57" s="84"/>
      <c r="YE57" s="84"/>
      <c r="YF57" s="84"/>
      <c r="YG57" s="84"/>
      <c r="YH57" s="84"/>
      <c r="YI57" s="84"/>
      <c r="YJ57" s="84"/>
      <c r="YK57" s="84"/>
      <c r="YL57" s="84"/>
      <c r="YM57" s="84"/>
      <c r="YN57" s="84"/>
      <c r="YO57" s="84"/>
      <c r="YP57" s="84"/>
      <c r="YQ57" s="84"/>
    </row>
    <row r="58" spans="1:667" s="75" customFormat="1" ht="60">
      <c r="A58" s="78">
        <v>49</v>
      </c>
      <c r="B58" s="125" t="s">
        <v>181</v>
      </c>
      <c r="C58" s="85" t="s">
        <v>11</v>
      </c>
      <c r="D58" s="120" t="s">
        <v>335</v>
      </c>
      <c r="E58" s="121" t="s">
        <v>336</v>
      </c>
      <c r="F58" s="82"/>
      <c r="G58" s="125" t="s">
        <v>193</v>
      </c>
      <c r="H58" s="125" t="s">
        <v>337</v>
      </c>
      <c r="I58" s="92" t="s">
        <v>184</v>
      </c>
      <c r="J58" s="93" t="s">
        <v>12</v>
      </c>
      <c r="K58" s="94">
        <v>1</v>
      </c>
      <c r="L58" s="79">
        <v>53571.43</v>
      </c>
      <c r="M58" s="79">
        <v>53571.43</v>
      </c>
      <c r="N58" s="79"/>
      <c r="O58" s="79"/>
      <c r="P58" s="79"/>
      <c r="Q58" s="122" t="s">
        <v>133</v>
      </c>
      <c r="R58" s="123"/>
      <c r="S58" s="123"/>
      <c r="T58" s="124"/>
      <c r="U58" s="84"/>
      <c r="V58" s="84"/>
      <c r="W58" s="84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  <c r="IW58" s="84"/>
      <c r="IX58" s="84"/>
      <c r="IY58" s="84"/>
      <c r="IZ58" s="84"/>
      <c r="JA58" s="84"/>
      <c r="JB58" s="84"/>
      <c r="JC58" s="84"/>
      <c r="JD58" s="84"/>
      <c r="JE58" s="84"/>
      <c r="JF58" s="84"/>
      <c r="JG58" s="84"/>
      <c r="JH58" s="84"/>
      <c r="JI58" s="84"/>
      <c r="JJ58" s="84"/>
      <c r="JK58" s="84"/>
      <c r="JL58" s="84"/>
      <c r="JM58" s="84"/>
      <c r="JN58" s="84"/>
      <c r="JO58" s="84"/>
      <c r="JP58" s="84"/>
      <c r="JQ58" s="84"/>
      <c r="JR58" s="84"/>
      <c r="JS58" s="84"/>
      <c r="JT58" s="84"/>
      <c r="JU58" s="84"/>
      <c r="JV58" s="84"/>
      <c r="JW58" s="84"/>
      <c r="JX58" s="84"/>
      <c r="JY58" s="84"/>
      <c r="JZ58" s="84"/>
      <c r="KA58" s="84"/>
      <c r="KB58" s="84"/>
      <c r="KC58" s="84"/>
      <c r="KD58" s="84"/>
      <c r="KE58" s="84"/>
      <c r="KF58" s="84"/>
      <c r="KG58" s="84"/>
      <c r="KH58" s="84"/>
      <c r="KI58" s="84"/>
      <c r="KJ58" s="84"/>
      <c r="KK58" s="84"/>
      <c r="KL58" s="84"/>
      <c r="KM58" s="84"/>
      <c r="KN58" s="84"/>
      <c r="KO58" s="84"/>
      <c r="KP58" s="84"/>
      <c r="KQ58" s="84"/>
      <c r="KR58" s="84"/>
      <c r="KS58" s="84"/>
      <c r="KT58" s="84"/>
      <c r="KU58" s="84"/>
      <c r="KV58" s="84"/>
      <c r="KW58" s="84"/>
      <c r="KX58" s="84"/>
      <c r="KY58" s="84"/>
      <c r="KZ58" s="84"/>
      <c r="LA58" s="84"/>
      <c r="LB58" s="84"/>
      <c r="LC58" s="84"/>
      <c r="LD58" s="84"/>
      <c r="LE58" s="84"/>
      <c r="LF58" s="84"/>
      <c r="LG58" s="84"/>
      <c r="LH58" s="84"/>
      <c r="LI58" s="84"/>
      <c r="LJ58" s="84"/>
      <c r="LK58" s="84"/>
      <c r="LL58" s="84"/>
      <c r="LM58" s="84"/>
      <c r="LN58" s="84"/>
      <c r="LO58" s="84"/>
      <c r="LP58" s="84"/>
      <c r="LQ58" s="84"/>
      <c r="LR58" s="84"/>
      <c r="LS58" s="84"/>
      <c r="LT58" s="84"/>
      <c r="LU58" s="84"/>
      <c r="LV58" s="84"/>
      <c r="LW58" s="84"/>
      <c r="LX58" s="84"/>
      <c r="LY58" s="84"/>
      <c r="LZ58" s="84"/>
      <c r="MA58" s="84"/>
      <c r="MB58" s="84"/>
      <c r="MC58" s="84"/>
      <c r="MD58" s="84"/>
      <c r="ME58" s="84"/>
      <c r="MF58" s="84"/>
      <c r="MG58" s="84"/>
      <c r="MH58" s="84"/>
      <c r="MI58" s="84"/>
      <c r="MJ58" s="84"/>
      <c r="MK58" s="84"/>
      <c r="ML58" s="84"/>
      <c r="MM58" s="84"/>
      <c r="MN58" s="84"/>
      <c r="MO58" s="84"/>
      <c r="MP58" s="84"/>
      <c r="MQ58" s="84"/>
      <c r="MR58" s="84"/>
      <c r="MS58" s="84"/>
      <c r="MT58" s="84"/>
      <c r="MU58" s="84"/>
      <c r="MV58" s="84"/>
      <c r="MW58" s="84"/>
      <c r="MX58" s="84"/>
      <c r="MY58" s="84"/>
      <c r="MZ58" s="84"/>
      <c r="NA58" s="84"/>
      <c r="NB58" s="84"/>
      <c r="NC58" s="84"/>
      <c r="ND58" s="84"/>
      <c r="NE58" s="84"/>
      <c r="NF58" s="84"/>
      <c r="NG58" s="84"/>
      <c r="NH58" s="84"/>
      <c r="NI58" s="84"/>
      <c r="NJ58" s="84"/>
      <c r="NK58" s="84"/>
      <c r="NL58" s="84"/>
      <c r="NM58" s="84"/>
      <c r="NN58" s="84"/>
      <c r="NO58" s="84"/>
      <c r="NP58" s="84"/>
      <c r="NQ58" s="84"/>
      <c r="NR58" s="84"/>
      <c r="NS58" s="84"/>
      <c r="NT58" s="84"/>
      <c r="NU58" s="84"/>
      <c r="NV58" s="84"/>
      <c r="NW58" s="84"/>
      <c r="NX58" s="84"/>
      <c r="NY58" s="84"/>
      <c r="NZ58" s="84"/>
      <c r="OA58" s="84"/>
      <c r="OB58" s="84"/>
      <c r="OC58" s="84"/>
      <c r="OD58" s="84"/>
      <c r="OE58" s="84"/>
      <c r="OF58" s="84"/>
      <c r="OG58" s="84"/>
      <c r="OH58" s="84"/>
      <c r="OI58" s="84"/>
      <c r="OJ58" s="84"/>
      <c r="OK58" s="84"/>
      <c r="OL58" s="84"/>
      <c r="OM58" s="84"/>
      <c r="ON58" s="84"/>
      <c r="OO58" s="84"/>
      <c r="OP58" s="84"/>
      <c r="OQ58" s="84"/>
      <c r="OR58" s="84"/>
      <c r="OS58" s="84"/>
      <c r="OT58" s="84"/>
      <c r="OU58" s="84"/>
      <c r="OV58" s="84"/>
      <c r="OW58" s="84"/>
      <c r="OX58" s="84"/>
      <c r="OY58" s="84"/>
      <c r="OZ58" s="84"/>
      <c r="PA58" s="84"/>
      <c r="PB58" s="84"/>
      <c r="PC58" s="84"/>
      <c r="PD58" s="84"/>
      <c r="PE58" s="84"/>
      <c r="PF58" s="84"/>
      <c r="PG58" s="84"/>
      <c r="PH58" s="84"/>
      <c r="PI58" s="84"/>
      <c r="PJ58" s="84"/>
      <c r="PK58" s="84"/>
      <c r="PL58" s="84"/>
      <c r="PM58" s="84"/>
      <c r="PN58" s="84"/>
      <c r="PO58" s="84"/>
      <c r="PP58" s="84"/>
      <c r="PQ58" s="84"/>
      <c r="PR58" s="84"/>
      <c r="PS58" s="84"/>
      <c r="PT58" s="84"/>
      <c r="PU58" s="84"/>
      <c r="PV58" s="84"/>
      <c r="PW58" s="84"/>
      <c r="PX58" s="84"/>
      <c r="PY58" s="84"/>
      <c r="PZ58" s="84"/>
      <c r="QA58" s="84"/>
      <c r="QB58" s="84"/>
      <c r="QC58" s="84"/>
      <c r="QD58" s="84"/>
      <c r="QE58" s="84"/>
      <c r="QF58" s="84"/>
      <c r="QG58" s="84"/>
      <c r="QH58" s="84"/>
      <c r="QI58" s="84"/>
      <c r="QJ58" s="84"/>
      <c r="QK58" s="84"/>
      <c r="QL58" s="84"/>
      <c r="QM58" s="84"/>
      <c r="QN58" s="84"/>
      <c r="QO58" s="84"/>
      <c r="QP58" s="84"/>
      <c r="QQ58" s="84"/>
      <c r="QR58" s="84"/>
      <c r="QS58" s="84"/>
      <c r="QT58" s="84"/>
      <c r="QU58" s="84"/>
      <c r="QV58" s="84"/>
      <c r="QW58" s="84"/>
      <c r="QX58" s="84"/>
      <c r="QY58" s="84"/>
      <c r="QZ58" s="84"/>
      <c r="RA58" s="84"/>
      <c r="RB58" s="84"/>
      <c r="RC58" s="84"/>
      <c r="RD58" s="84"/>
      <c r="RE58" s="84"/>
      <c r="RF58" s="84"/>
      <c r="RG58" s="84"/>
      <c r="RH58" s="84"/>
      <c r="RI58" s="84"/>
      <c r="RJ58" s="84"/>
      <c r="RK58" s="84"/>
      <c r="RL58" s="84"/>
      <c r="RM58" s="84"/>
      <c r="RN58" s="84"/>
      <c r="RO58" s="84"/>
      <c r="RP58" s="84"/>
      <c r="RQ58" s="84"/>
      <c r="RR58" s="84"/>
      <c r="RS58" s="84"/>
      <c r="RT58" s="84"/>
      <c r="RU58" s="84"/>
      <c r="RV58" s="84"/>
      <c r="RW58" s="84"/>
      <c r="RX58" s="84"/>
      <c r="RY58" s="84"/>
      <c r="RZ58" s="84"/>
      <c r="SA58" s="84"/>
      <c r="SB58" s="84"/>
      <c r="SC58" s="84"/>
      <c r="SD58" s="84"/>
      <c r="SE58" s="84"/>
      <c r="SF58" s="84"/>
      <c r="SG58" s="84"/>
      <c r="SH58" s="84"/>
      <c r="SI58" s="84"/>
      <c r="SJ58" s="84"/>
      <c r="SK58" s="84"/>
      <c r="SL58" s="84"/>
      <c r="SM58" s="84"/>
      <c r="SN58" s="84"/>
      <c r="SO58" s="84"/>
      <c r="SP58" s="84"/>
      <c r="SQ58" s="84"/>
      <c r="SR58" s="84"/>
      <c r="SS58" s="84"/>
      <c r="ST58" s="84"/>
      <c r="SU58" s="84"/>
      <c r="SV58" s="84"/>
      <c r="SW58" s="84"/>
      <c r="SX58" s="84"/>
      <c r="SY58" s="84"/>
      <c r="SZ58" s="84"/>
      <c r="TA58" s="84"/>
      <c r="TB58" s="84"/>
      <c r="TC58" s="84"/>
      <c r="TD58" s="84"/>
      <c r="TE58" s="84"/>
      <c r="TF58" s="84"/>
      <c r="TG58" s="84"/>
      <c r="TH58" s="84"/>
      <c r="TI58" s="84"/>
      <c r="TJ58" s="84"/>
      <c r="TK58" s="84"/>
      <c r="TL58" s="84"/>
      <c r="TM58" s="84"/>
      <c r="TN58" s="84"/>
      <c r="TO58" s="84"/>
      <c r="TP58" s="84"/>
      <c r="TQ58" s="84"/>
      <c r="TR58" s="84"/>
      <c r="TS58" s="84"/>
      <c r="TT58" s="84"/>
      <c r="TU58" s="84"/>
      <c r="TV58" s="84"/>
      <c r="TW58" s="84"/>
      <c r="TX58" s="84"/>
      <c r="TY58" s="84"/>
      <c r="TZ58" s="84"/>
      <c r="UA58" s="84"/>
      <c r="UB58" s="84"/>
      <c r="UC58" s="84"/>
      <c r="UD58" s="84"/>
      <c r="UE58" s="84"/>
      <c r="UF58" s="84"/>
      <c r="UG58" s="84"/>
      <c r="UH58" s="84"/>
      <c r="UI58" s="84"/>
      <c r="UJ58" s="84"/>
      <c r="UK58" s="84"/>
      <c r="UL58" s="84"/>
      <c r="UM58" s="84"/>
      <c r="UN58" s="84"/>
      <c r="UO58" s="84"/>
      <c r="UP58" s="84"/>
      <c r="UQ58" s="84"/>
      <c r="UR58" s="84"/>
      <c r="US58" s="84"/>
      <c r="UT58" s="84"/>
      <c r="UU58" s="84"/>
      <c r="UV58" s="84"/>
      <c r="UW58" s="84"/>
      <c r="UX58" s="84"/>
      <c r="UY58" s="84"/>
      <c r="UZ58" s="84"/>
      <c r="VA58" s="84"/>
      <c r="VB58" s="84"/>
      <c r="VC58" s="84"/>
      <c r="VD58" s="84"/>
      <c r="VE58" s="84"/>
      <c r="VF58" s="84"/>
      <c r="VG58" s="84"/>
      <c r="VH58" s="84"/>
      <c r="VI58" s="84"/>
      <c r="VJ58" s="84"/>
      <c r="VK58" s="84"/>
      <c r="VL58" s="84"/>
      <c r="VM58" s="84"/>
      <c r="VN58" s="84"/>
      <c r="VO58" s="84"/>
      <c r="VP58" s="84"/>
      <c r="VQ58" s="84"/>
      <c r="VR58" s="84"/>
      <c r="VS58" s="84"/>
      <c r="VT58" s="84"/>
      <c r="VU58" s="84"/>
      <c r="VV58" s="84"/>
      <c r="VW58" s="84"/>
      <c r="VX58" s="84"/>
      <c r="VY58" s="84"/>
      <c r="VZ58" s="84"/>
      <c r="WA58" s="84"/>
      <c r="WB58" s="84"/>
      <c r="WC58" s="84"/>
      <c r="WD58" s="84"/>
      <c r="WE58" s="84"/>
      <c r="WF58" s="84"/>
      <c r="WG58" s="84"/>
      <c r="WH58" s="84"/>
      <c r="WI58" s="84"/>
      <c r="WJ58" s="84"/>
      <c r="WK58" s="84"/>
      <c r="WL58" s="84"/>
      <c r="WM58" s="84"/>
      <c r="WN58" s="84"/>
      <c r="WO58" s="84"/>
      <c r="WP58" s="84"/>
      <c r="WQ58" s="84"/>
      <c r="WR58" s="84"/>
      <c r="WS58" s="84"/>
      <c r="WT58" s="84"/>
      <c r="WU58" s="84"/>
      <c r="WV58" s="84"/>
      <c r="WW58" s="84"/>
      <c r="WX58" s="84"/>
      <c r="WY58" s="84"/>
      <c r="WZ58" s="84"/>
      <c r="XA58" s="84"/>
      <c r="XB58" s="84"/>
      <c r="XC58" s="84"/>
      <c r="XD58" s="84"/>
      <c r="XE58" s="84"/>
      <c r="XF58" s="84"/>
      <c r="XG58" s="84"/>
      <c r="XH58" s="84"/>
      <c r="XI58" s="84"/>
      <c r="XJ58" s="84"/>
      <c r="XK58" s="84"/>
      <c r="XL58" s="84"/>
      <c r="XM58" s="84"/>
      <c r="XN58" s="84"/>
      <c r="XO58" s="84"/>
      <c r="XP58" s="84"/>
      <c r="XQ58" s="84"/>
      <c r="XR58" s="84"/>
      <c r="XS58" s="84"/>
      <c r="XT58" s="84"/>
      <c r="XU58" s="84"/>
      <c r="XV58" s="84"/>
      <c r="XW58" s="84"/>
      <c r="XX58" s="84"/>
      <c r="XY58" s="84"/>
      <c r="XZ58" s="84"/>
      <c r="YA58" s="84"/>
      <c r="YB58" s="84"/>
      <c r="YC58" s="84"/>
      <c r="YD58" s="84"/>
      <c r="YE58" s="84"/>
      <c r="YF58" s="84"/>
      <c r="YG58" s="84"/>
      <c r="YH58" s="84"/>
      <c r="YI58" s="84"/>
      <c r="YJ58" s="84"/>
      <c r="YK58" s="84"/>
      <c r="YL58" s="84"/>
      <c r="YM58" s="84"/>
      <c r="YN58" s="84"/>
      <c r="YO58" s="84"/>
      <c r="YP58" s="84"/>
      <c r="YQ58" s="84"/>
    </row>
    <row r="59" spans="1:667" s="75" customFormat="1" ht="60">
      <c r="A59" s="144">
        <v>50</v>
      </c>
      <c r="B59" s="125" t="s">
        <v>181</v>
      </c>
      <c r="C59" s="85" t="s">
        <v>11</v>
      </c>
      <c r="D59" s="120" t="s">
        <v>335</v>
      </c>
      <c r="E59" s="121" t="s">
        <v>336</v>
      </c>
      <c r="F59" s="82"/>
      <c r="G59" s="125" t="s">
        <v>284</v>
      </c>
      <c r="H59" s="125" t="s">
        <v>338</v>
      </c>
      <c r="I59" s="92" t="s">
        <v>184</v>
      </c>
      <c r="J59" s="93" t="s">
        <v>12</v>
      </c>
      <c r="K59" s="94">
        <v>1</v>
      </c>
      <c r="L59" s="79">
        <v>107142.86</v>
      </c>
      <c r="M59" s="79">
        <v>107142.86</v>
      </c>
      <c r="N59" s="79"/>
      <c r="O59" s="79"/>
      <c r="P59" s="79"/>
      <c r="Q59" s="122" t="s">
        <v>132</v>
      </c>
      <c r="R59" s="123"/>
      <c r="S59" s="123"/>
      <c r="T59" s="124"/>
      <c r="U59" s="84"/>
      <c r="V59" s="84"/>
      <c r="W59" s="84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  <c r="IW59" s="84"/>
      <c r="IX59" s="84"/>
      <c r="IY59" s="84"/>
      <c r="IZ59" s="84"/>
      <c r="JA59" s="84"/>
      <c r="JB59" s="84"/>
      <c r="JC59" s="84"/>
      <c r="JD59" s="84"/>
      <c r="JE59" s="84"/>
      <c r="JF59" s="84"/>
      <c r="JG59" s="84"/>
      <c r="JH59" s="84"/>
      <c r="JI59" s="84"/>
      <c r="JJ59" s="84"/>
      <c r="JK59" s="84"/>
      <c r="JL59" s="84"/>
      <c r="JM59" s="84"/>
      <c r="JN59" s="84"/>
      <c r="JO59" s="84"/>
      <c r="JP59" s="84"/>
      <c r="JQ59" s="84"/>
      <c r="JR59" s="84"/>
      <c r="JS59" s="84"/>
      <c r="JT59" s="84"/>
      <c r="JU59" s="84"/>
      <c r="JV59" s="84"/>
      <c r="JW59" s="84"/>
      <c r="JX59" s="84"/>
      <c r="JY59" s="84"/>
      <c r="JZ59" s="84"/>
      <c r="KA59" s="84"/>
      <c r="KB59" s="84"/>
      <c r="KC59" s="84"/>
      <c r="KD59" s="84"/>
      <c r="KE59" s="84"/>
      <c r="KF59" s="84"/>
      <c r="KG59" s="84"/>
      <c r="KH59" s="84"/>
      <c r="KI59" s="84"/>
      <c r="KJ59" s="84"/>
      <c r="KK59" s="84"/>
      <c r="KL59" s="84"/>
      <c r="KM59" s="84"/>
      <c r="KN59" s="84"/>
      <c r="KO59" s="84"/>
      <c r="KP59" s="84"/>
      <c r="KQ59" s="84"/>
      <c r="KR59" s="84"/>
      <c r="KS59" s="84"/>
      <c r="KT59" s="84"/>
      <c r="KU59" s="84"/>
      <c r="KV59" s="84"/>
      <c r="KW59" s="84"/>
      <c r="KX59" s="84"/>
      <c r="KY59" s="84"/>
      <c r="KZ59" s="84"/>
      <c r="LA59" s="84"/>
      <c r="LB59" s="84"/>
      <c r="LC59" s="84"/>
      <c r="LD59" s="84"/>
      <c r="LE59" s="84"/>
      <c r="LF59" s="84"/>
      <c r="LG59" s="84"/>
      <c r="LH59" s="84"/>
      <c r="LI59" s="84"/>
      <c r="LJ59" s="84"/>
      <c r="LK59" s="84"/>
      <c r="LL59" s="84"/>
      <c r="LM59" s="84"/>
      <c r="LN59" s="84"/>
      <c r="LO59" s="84"/>
      <c r="LP59" s="84"/>
      <c r="LQ59" s="84"/>
      <c r="LR59" s="84"/>
      <c r="LS59" s="84"/>
      <c r="LT59" s="84"/>
      <c r="LU59" s="84"/>
      <c r="LV59" s="84"/>
      <c r="LW59" s="84"/>
      <c r="LX59" s="84"/>
      <c r="LY59" s="84"/>
      <c r="LZ59" s="84"/>
      <c r="MA59" s="84"/>
      <c r="MB59" s="84"/>
      <c r="MC59" s="84"/>
      <c r="MD59" s="84"/>
      <c r="ME59" s="84"/>
      <c r="MF59" s="84"/>
      <c r="MG59" s="84"/>
      <c r="MH59" s="84"/>
      <c r="MI59" s="84"/>
      <c r="MJ59" s="84"/>
      <c r="MK59" s="84"/>
      <c r="ML59" s="84"/>
      <c r="MM59" s="84"/>
      <c r="MN59" s="84"/>
      <c r="MO59" s="84"/>
      <c r="MP59" s="84"/>
      <c r="MQ59" s="84"/>
      <c r="MR59" s="84"/>
      <c r="MS59" s="84"/>
      <c r="MT59" s="84"/>
      <c r="MU59" s="84"/>
      <c r="MV59" s="84"/>
      <c r="MW59" s="84"/>
      <c r="MX59" s="84"/>
      <c r="MY59" s="84"/>
      <c r="MZ59" s="84"/>
      <c r="NA59" s="84"/>
      <c r="NB59" s="84"/>
      <c r="NC59" s="84"/>
      <c r="ND59" s="84"/>
      <c r="NE59" s="84"/>
      <c r="NF59" s="84"/>
      <c r="NG59" s="84"/>
      <c r="NH59" s="84"/>
      <c r="NI59" s="84"/>
      <c r="NJ59" s="84"/>
      <c r="NK59" s="84"/>
      <c r="NL59" s="84"/>
      <c r="NM59" s="84"/>
      <c r="NN59" s="84"/>
      <c r="NO59" s="84"/>
      <c r="NP59" s="84"/>
      <c r="NQ59" s="84"/>
      <c r="NR59" s="84"/>
      <c r="NS59" s="84"/>
      <c r="NT59" s="84"/>
      <c r="NU59" s="84"/>
      <c r="NV59" s="84"/>
      <c r="NW59" s="84"/>
      <c r="NX59" s="84"/>
      <c r="NY59" s="84"/>
      <c r="NZ59" s="84"/>
      <c r="OA59" s="84"/>
      <c r="OB59" s="84"/>
      <c r="OC59" s="84"/>
      <c r="OD59" s="84"/>
      <c r="OE59" s="84"/>
      <c r="OF59" s="84"/>
      <c r="OG59" s="84"/>
      <c r="OH59" s="84"/>
      <c r="OI59" s="84"/>
      <c r="OJ59" s="84"/>
      <c r="OK59" s="84"/>
      <c r="OL59" s="84"/>
      <c r="OM59" s="84"/>
      <c r="ON59" s="84"/>
      <c r="OO59" s="84"/>
      <c r="OP59" s="84"/>
      <c r="OQ59" s="84"/>
      <c r="OR59" s="84"/>
      <c r="OS59" s="84"/>
      <c r="OT59" s="84"/>
      <c r="OU59" s="84"/>
      <c r="OV59" s="84"/>
      <c r="OW59" s="84"/>
      <c r="OX59" s="84"/>
      <c r="OY59" s="84"/>
      <c r="OZ59" s="84"/>
      <c r="PA59" s="84"/>
      <c r="PB59" s="84"/>
      <c r="PC59" s="84"/>
      <c r="PD59" s="84"/>
      <c r="PE59" s="84"/>
      <c r="PF59" s="84"/>
      <c r="PG59" s="84"/>
      <c r="PH59" s="84"/>
      <c r="PI59" s="84"/>
      <c r="PJ59" s="84"/>
      <c r="PK59" s="84"/>
      <c r="PL59" s="84"/>
      <c r="PM59" s="84"/>
      <c r="PN59" s="84"/>
      <c r="PO59" s="84"/>
      <c r="PP59" s="84"/>
      <c r="PQ59" s="84"/>
      <c r="PR59" s="84"/>
      <c r="PS59" s="84"/>
      <c r="PT59" s="84"/>
      <c r="PU59" s="84"/>
      <c r="PV59" s="84"/>
      <c r="PW59" s="84"/>
      <c r="PX59" s="84"/>
      <c r="PY59" s="84"/>
      <c r="PZ59" s="84"/>
      <c r="QA59" s="84"/>
      <c r="QB59" s="84"/>
      <c r="QC59" s="84"/>
      <c r="QD59" s="84"/>
      <c r="QE59" s="84"/>
      <c r="QF59" s="84"/>
      <c r="QG59" s="84"/>
      <c r="QH59" s="84"/>
      <c r="QI59" s="84"/>
      <c r="QJ59" s="84"/>
      <c r="QK59" s="84"/>
      <c r="QL59" s="84"/>
      <c r="QM59" s="84"/>
      <c r="QN59" s="84"/>
      <c r="QO59" s="84"/>
      <c r="QP59" s="84"/>
      <c r="QQ59" s="84"/>
      <c r="QR59" s="84"/>
      <c r="QS59" s="84"/>
      <c r="QT59" s="84"/>
      <c r="QU59" s="84"/>
      <c r="QV59" s="84"/>
      <c r="QW59" s="84"/>
      <c r="QX59" s="84"/>
      <c r="QY59" s="84"/>
      <c r="QZ59" s="84"/>
      <c r="RA59" s="84"/>
      <c r="RB59" s="84"/>
      <c r="RC59" s="84"/>
      <c r="RD59" s="84"/>
      <c r="RE59" s="84"/>
      <c r="RF59" s="84"/>
      <c r="RG59" s="84"/>
      <c r="RH59" s="84"/>
      <c r="RI59" s="84"/>
      <c r="RJ59" s="84"/>
      <c r="RK59" s="84"/>
      <c r="RL59" s="84"/>
      <c r="RM59" s="84"/>
      <c r="RN59" s="84"/>
      <c r="RO59" s="84"/>
      <c r="RP59" s="84"/>
      <c r="RQ59" s="84"/>
      <c r="RR59" s="84"/>
      <c r="RS59" s="84"/>
      <c r="RT59" s="84"/>
      <c r="RU59" s="84"/>
      <c r="RV59" s="84"/>
      <c r="RW59" s="84"/>
      <c r="RX59" s="84"/>
      <c r="RY59" s="84"/>
      <c r="RZ59" s="84"/>
      <c r="SA59" s="84"/>
      <c r="SB59" s="84"/>
      <c r="SC59" s="84"/>
      <c r="SD59" s="84"/>
      <c r="SE59" s="84"/>
      <c r="SF59" s="84"/>
      <c r="SG59" s="84"/>
      <c r="SH59" s="84"/>
      <c r="SI59" s="84"/>
      <c r="SJ59" s="84"/>
      <c r="SK59" s="84"/>
      <c r="SL59" s="84"/>
      <c r="SM59" s="84"/>
      <c r="SN59" s="84"/>
      <c r="SO59" s="84"/>
      <c r="SP59" s="84"/>
      <c r="SQ59" s="84"/>
      <c r="SR59" s="84"/>
      <c r="SS59" s="84"/>
      <c r="ST59" s="84"/>
      <c r="SU59" s="84"/>
      <c r="SV59" s="84"/>
      <c r="SW59" s="84"/>
      <c r="SX59" s="84"/>
      <c r="SY59" s="84"/>
      <c r="SZ59" s="84"/>
      <c r="TA59" s="84"/>
      <c r="TB59" s="84"/>
      <c r="TC59" s="84"/>
      <c r="TD59" s="84"/>
      <c r="TE59" s="84"/>
      <c r="TF59" s="84"/>
      <c r="TG59" s="84"/>
      <c r="TH59" s="84"/>
      <c r="TI59" s="84"/>
      <c r="TJ59" s="84"/>
      <c r="TK59" s="84"/>
      <c r="TL59" s="84"/>
      <c r="TM59" s="84"/>
      <c r="TN59" s="84"/>
      <c r="TO59" s="84"/>
      <c r="TP59" s="84"/>
      <c r="TQ59" s="84"/>
      <c r="TR59" s="84"/>
      <c r="TS59" s="84"/>
      <c r="TT59" s="84"/>
      <c r="TU59" s="84"/>
      <c r="TV59" s="84"/>
      <c r="TW59" s="84"/>
      <c r="TX59" s="84"/>
      <c r="TY59" s="84"/>
      <c r="TZ59" s="84"/>
      <c r="UA59" s="84"/>
      <c r="UB59" s="84"/>
      <c r="UC59" s="84"/>
      <c r="UD59" s="84"/>
      <c r="UE59" s="84"/>
      <c r="UF59" s="84"/>
      <c r="UG59" s="84"/>
      <c r="UH59" s="84"/>
      <c r="UI59" s="84"/>
      <c r="UJ59" s="84"/>
      <c r="UK59" s="84"/>
      <c r="UL59" s="84"/>
      <c r="UM59" s="84"/>
      <c r="UN59" s="84"/>
      <c r="UO59" s="84"/>
      <c r="UP59" s="84"/>
      <c r="UQ59" s="84"/>
      <c r="UR59" s="84"/>
      <c r="US59" s="84"/>
      <c r="UT59" s="84"/>
      <c r="UU59" s="84"/>
      <c r="UV59" s="84"/>
      <c r="UW59" s="84"/>
      <c r="UX59" s="84"/>
      <c r="UY59" s="84"/>
      <c r="UZ59" s="84"/>
      <c r="VA59" s="84"/>
      <c r="VB59" s="84"/>
      <c r="VC59" s="84"/>
      <c r="VD59" s="84"/>
      <c r="VE59" s="84"/>
      <c r="VF59" s="84"/>
      <c r="VG59" s="84"/>
      <c r="VH59" s="84"/>
      <c r="VI59" s="84"/>
      <c r="VJ59" s="84"/>
      <c r="VK59" s="84"/>
      <c r="VL59" s="84"/>
      <c r="VM59" s="84"/>
      <c r="VN59" s="84"/>
      <c r="VO59" s="84"/>
      <c r="VP59" s="84"/>
      <c r="VQ59" s="84"/>
      <c r="VR59" s="84"/>
      <c r="VS59" s="84"/>
      <c r="VT59" s="84"/>
      <c r="VU59" s="84"/>
      <c r="VV59" s="84"/>
      <c r="VW59" s="84"/>
      <c r="VX59" s="84"/>
      <c r="VY59" s="84"/>
      <c r="VZ59" s="84"/>
      <c r="WA59" s="84"/>
      <c r="WB59" s="84"/>
      <c r="WC59" s="84"/>
      <c r="WD59" s="84"/>
      <c r="WE59" s="84"/>
      <c r="WF59" s="84"/>
      <c r="WG59" s="84"/>
      <c r="WH59" s="84"/>
      <c r="WI59" s="84"/>
      <c r="WJ59" s="84"/>
      <c r="WK59" s="84"/>
      <c r="WL59" s="84"/>
      <c r="WM59" s="84"/>
      <c r="WN59" s="84"/>
      <c r="WO59" s="84"/>
      <c r="WP59" s="84"/>
      <c r="WQ59" s="84"/>
      <c r="WR59" s="84"/>
      <c r="WS59" s="84"/>
      <c r="WT59" s="84"/>
      <c r="WU59" s="84"/>
      <c r="WV59" s="84"/>
      <c r="WW59" s="84"/>
      <c r="WX59" s="84"/>
      <c r="WY59" s="84"/>
      <c r="WZ59" s="84"/>
      <c r="XA59" s="84"/>
      <c r="XB59" s="84"/>
      <c r="XC59" s="84"/>
      <c r="XD59" s="84"/>
      <c r="XE59" s="84"/>
      <c r="XF59" s="84"/>
      <c r="XG59" s="84"/>
      <c r="XH59" s="84"/>
      <c r="XI59" s="84"/>
      <c r="XJ59" s="84"/>
      <c r="XK59" s="84"/>
      <c r="XL59" s="84"/>
      <c r="XM59" s="84"/>
      <c r="XN59" s="84"/>
      <c r="XO59" s="84"/>
      <c r="XP59" s="84"/>
      <c r="XQ59" s="84"/>
      <c r="XR59" s="84"/>
      <c r="XS59" s="84"/>
      <c r="XT59" s="84"/>
      <c r="XU59" s="84"/>
      <c r="XV59" s="84"/>
      <c r="XW59" s="84"/>
      <c r="XX59" s="84"/>
      <c r="XY59" s="84"/>
      <c r="XZ59" s="84"/>
      <c r="YA59" s="84"/>
      <c r="YB59" s="84"/>
      <c r="YC59" s="84"/>
      <c r="YD59" s="84"/>
      <c r="YE59" s="84"/>
      <c r="YF59" s="84"/>
      <c r="YG59" s="84"/>
      <c r="YH59" s="84"/>
      <c r="YI59" s="84"/>
      <c r="YJ59" s="84"/>
      <c r="YK59" s="84"/>
      <c r="YL59" s="84"/>
      <c r="YM59" s="84"/>
      <c r="YN59" s="84"/>
      <c r="YO59" s="84"/>
      <c r="YP59" s="84"/>
      <c r="YQ59" s="84"/>
    </row>
    <row r="60" spans="1:667" s="75" customFormat="1" ht="60">
      <c r="A60" s="78">
        <v>51</v>
      </c>
      <c r="B60" s="125" t="s">
        <v>181</v>
      </c>
      <c r="C60" s="85" t="s">
        <v>11</v>
      </c>
      <c r="D60" s="120" t="s">
        <v>335</v>
      </c>
      <c r="E60" s="121" t="s">
        <v>336</v>
      </c>
      <c r="F60" s="82"/>
      <c r="G60" s="125" t="s">
        <v>285</v>
      </c>
      <c r="H60" s="125" t="s">
        <v>343</v>
      </c>
      <c r="I60" s="92" t="s">
        <v>184</v>
      </c>
      <c r="J60" s="93" t="s">
        <v>12</v>
      </c>
      <c r="K60" s="94">
        <v>1</v>
      </c>
      <c r="L60" s="95">
        <v>500000</v>
      </c>
      <c r="M60" s="79">
        <v>500000</v>
      </c>
      <c r="N60" s="79"/>
      <c r="O60" s="79"/>
      <c r="P60" s="79"/>
      <c r="Q60" s="122" t="s">
        <v>132</v>
      </c>
      <c r="R60" s="123"/>
      <c r="S60" s="123"/>
      <c r="T60" s="124"/>
      <c r="U60" s="84"/>
      <c r="V60" s="84"/>
      <c r="W60" s="84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  <c r="IW60" s="84"/>
      <c r="IX60" s="84"/>
      <c r="IY60" s="84"/>
      <c r="IZ60" s="84"/>
      <c r="JA60" s="84"/>
      <c r="JB60" s="84"/>
      <c r="JC60" s="84"/>
      <c r="JD60" s="84"/>
      <c r="JE60" s="84"/>
      <c r="JF60" s="84"/>
      <c r="JG60" s="84"/>
      <c r="JH60" s="84"/>
      <c r="JI60" s="84"/>
      <c r="JJ60" s="84"/>
      <c r="JK60" s="84"/>
      <c r="JL60" s="84"/>
      <c r="JM60" s="84"/>
      <c r="JN60" s="84"/>
      <c r="JO60" s="84"/>
      <c r="JP60" s="84"/>
      <c r="JQ60" s="84"/>
      <c r="JR60" s="84"/>
      <c r="JS60" s="84"/>
      <c r="JT60" s="84"/>
      <c r="JU60" s="84"/>
      <c r="JV60" s="84"/>
      <c r="JW60" s="84"/>
      <c r="JX60" s="84"/>
      <c r="JY60" s="84"/>
      <c r="JZ60" s="84"/>
      <c r="KA60" s="84"/>
      <c r="KB60" s="84"/>
      <c r="KC60" s="84"/>
      <c r="KD60" s="84"/>
      <c r="KE60" s="84"/>
      <c r="KF60" s="84"/>
      <c r="KG60" s="84"/>
      <c r="KH60" s="84"/>
      <c r="KI60" s="84"/>
      <c r="KJ60" s="84"/>
      <c r="KK60" s="84"/>
      <c r="KL60" s="84"/>
      <c r="KM60" s="84"/>
      <c r="KN60" s="84"/>
      <c r="KO60" s="84"/>
      <c r="KP60" s="84"/>
      <c r="KQ60" s="84"/>
      <c r="KR60" s="84"/>
      <c r="KS60" s="84"/>
      <c r="KT60" s="84"/>
      <c r="KU60" s="84"/>
      <c r="KV60" s="84"/>
      <c r="KW60" s="84"/>
      <c r="KX60" s="84"/>
      <c r="KY60" s="84"/>
      <c r="KZ60" s="84"/>
      <c r="LA60" s="84"/>
      <c r="LB60" s="84"/>
      <c r="LC60" s="84"/>
      <c r="LD60" s="84"/>
      <c r="LE60" s="84"/>
      <c r="LF60" s="84"/>
      <c r="LG60" s="84"/>
      <c r="LH60" s="84"/>
      <c r="LI60" s="84"/>
      <c r="LJ60" s="84"/>
      <c r="LK60" s="84"/>
      <c r="LL60" s="84"/>
      <c r="LM60" s="84"/>
      <c r="LN60" s="84"/>
      <c r="LO60" s="84"/>
      <c r="LP60" s="84"/>
      <c r="LQ60" s="84"/>
      <c r="LR60" s="84"/>
      <c r="LS60" s="84"/>
      <c r="LT60" s="84"/>
      <c r="LU60" s="84"/>
      <c r="LV60" s="84"/>
      <c r="LW60" s="84"/>
      <c r="LX60" s="84"/>
      <c r="LY60" s="84"/>
      <c r="LZ60" s="84"/>
      <c r="MA60" s="84"/>
      <c r="MB60" s="84"/>
      <c r="MC60" s="84"/>
      <c r="MD60" s="84"/>
      <c r="ME60" s="84"/>
      <c r="MF60" s="84"/>
      <c r="MG60" s="84"/>
      <c r="MH60" s="84"/>
      <c r="MI60" s="84"/>
      <c r="MJ60" s="84"/>
      <c r="MK60" s="84"/>
      <c r="ML60" s="84"/>
      <c r="MM60" s="84"/>
      <c r="MN60" s="84"/>
      <c r="MO60" s="84"/>
      <c r="MP60" s="84"/>
      <c r="MQ60" s="84"/>
      <c r="MR60" s="84"/>
      <c r="MS60" s="84"/>
      <c r="MT60" s="84"/>
      <c r="MU60" s="84"/>
      <c r="MV60" s="84"/>
      <c r="MW60" s="84"/>
      <c r="MX60" s="84"/>
      <c r="MY60" s="84"/>
      <c r="MZ60" s="84"/>
      <c r="NA60" s="84"/>
      <c r="NB60" s="84"/>
      <c r="NC60" s="84"/>
      <c r="ND60" s="84"/>
      <c r="NE60" s="84"/>
      <c r="NF60" s="84"/>
      <c r="NG60" s="84"/>
      <c r="NH60" s="84"/>
      <c r="NI60" s="84"/>
      <c r="NJ60" s="84"/>
      <c r="NK60" s="84"/>
      <c r="NL60" s="84"/>
      <c r="NM60" s="84"/>
      <c r="NN60" s="84"/>
      <c r="NO60" s="84"/>
      <c r="NP60" s="84"/>
      <c r="NQ60" s="84"/>
      <c r="NR60" s="84"/>
      <c r="NS60" s="84"/>
      <c r="NT60" s="84"/>
      <c r="NU60" s="84"/>
      <c r="NV60" s="84"/>
      <c r="NW60" s="84"/>
      <c r="NX60" s="84"/>
      <c r="NY60" s="84"/>
      <c r="NZ60" s="84"/>
      <c r="OA60" s="84"/>
      <c r="OB60" s="84"/>
      <c r="OC60" s="84"/>
      <c r="OD60" s="84"/>
      <c r="OE60" s="84"/>
      <c r="OF60" s="84"/>
      <c r="OG60" s="84"/>
      <c r="OH60" s="84"/>
      <c r="OI60" s="84"/>
      <c r="OJ60" s="84"/>
      <c r="OK60" s="84"/>
      <c r="OL60" s="84"/>
      <c r="OM60" s="84"/>
      <c r="ON60" s="84"/>
      <c r="OO60" s="84"/>
      <c r="OP60" s="84"/>
      <c r="OQ60" s="84"/>
      <c r="OR60" s="84"/>
      <c r="OS60" s="84"/>
      <c r="OT60" s="84"/>
      <c r="OU60" s="84"/>
      <c r="OV60" s="84"/>
      <c r="OW60" s="84"/>
      <c r="OX60" s="84"/>
      <c r="OY60" s="84"/>
      <c r="OZ60" s="84"/>
      <c r="PA60" s="84"/>
      <c r="PB60" s="84"/>
      <c r="PC60" s="84"/>
      <c r="PD60" s="84"/>
      <c r="PE60" s="84"/>
      <c r="PF60" s="84"/>
      <c r="PG60" s="84"/>
      <c r="PH60" s="84"/>
      <c r="PI60" s="84"/>
      <c r="PJ60" s="84"/>
      <c r="PK60" s="84"/>
      <c r="PL60" s="84"/>
      <c r="PM60" s="84"/>
      <c r="PN60" s="84"/>
      <c r="PO60" s="84"/>
      <c r="PP60" s="84"/>
      <c r="PQ60" s="84"/>
      <c r="PR60" s="84"/>
      <c r="PS60" s="84"/>
      <c r="PT60" s="84"/>
      <c r="PU60" s="84"/>
      <c r="PV60" s="84"/>
      <c r="PW60" s="84"/>
      <c r="PX60" s="84"/>
      <c r="PY60" s="84"/>
      <c r="PZ60" s="84"/>
      <c r="QA60" s="84"/>
      <c r="QB60" s="84"/>
      <c r="QC60" s="84"/>
      <c r="QD60" s="84"/>
      <c r="QE60" s="84"/>
      <c r="QF60" s="84"/>
      <c r="QG60" s="84"/>
      <c r="QH60" s="84"/>
      <c r="QI60" s="84"/>
      <c r="QJ60" s="84"/>
      <c r="QK60" s="84"/>
      <c r="QL60" s="84"/>
      <c r="QM60" s="84"/>
      <c r="QN60" s="84"/>
      <c r="QO60" s="84"/>
      <c r="QP60" s="84"/>
      <c r="QQ60" s="84"/>
      <c r="QR60" s="84"/>
      <c r="QS60" s="84"/>
      <c r="QT60" s="84"/>
      <c r="QU60" s="84"/>
      <c r="QV60" s="84"/>
      <c r="QW60" s="84"/>
      <c r="QX60" s="84"/>
      <c r="QY60" s="84"/>
      <c r="QZ60" s="84"/>
      <c r="RA60" s="84"/>
      <c r="RB60" s="84"/>
      <c r="RC60" s="84"/>
      <c r="RD60" s="84"/>
      <c r="RE60" s="84"/>
      <c r="RF60" s="84"/>
      <c r="RG60" s="84"/>
      <c r="RH60" s="84"/>
      <c r="RI60" s="84"/>
      <c r="RJ60" s="84"/>
      <c r="RK60" s="84"/>
      <c r="RL60" s="84"/>
      <c r="RM60" s="84"/>
      <c r="RN60" s="84"/>
      <c r="RO60" s="84"/>
      <c r="RP60" s="84"/>
      <c r="RQ60" s="84"/>
      <c r="RR60" s="84"/>
      <c r="RS60" s="84"/>
      <c r="RT60" s="84"/>
      <c r="RU60" s="84"/>
      <c r="RV60" s="84"/>
      <c r="RW60" s="84"/>
      <c r="RX60" s="84"/>
      <c r="RY60" s="84"/>
      <c r="RZ60" s="84"/>
      <c r="SA60" s="84"/>
      <c r="SB60" s="84"/>
      <c r="SC60" s="84"/>
      <c r="SD60" s="84"/>
      <c r="SE60" s="84"/>
      <c r="SF60" s="84"/>
      <c r="SG60" s="84"/>
      <c r="SH60" s="84"/>
      <c r="SI60" s="84"/>
      <c r="SJ60" s="84"/>
      <c r="SK60" s="84"/>
      <c r="SL60" s="84"/>
      <c r="SM60" s="84"/>
      <c r="SN60" s="84"/>
      <c r="SO60" s="84"/>
      <c r="SP60" s="84"/>
      <c r="SQ60" s="84"/>
      <c r="SR60" s="84"/>
      <c r="SS60" s="84"/>
      <c r="ST60" s="84"/>
      <c r="SU60" s="84"/>
      <c r="SV60" s="84"/>
      <c r="SW60" s="84"/>
      <c r="SX60" s="84"/>
      <c r="SY60" s="84"/>
      <c r="SZ60" s="84"/>
      <c r="TA60" s="84"/>
      <c r="TB60" s="84"/>
      <c r="TC60" s="84"/>
      <c r="TD60" s="84"/>
      <c r="TE60" s="84"/>
      <c r="TF60" s="84"/>
      <c r="TG60" s="84"/>
      <c r="TH60" s="84"/>
      <c r="TI60" s="84"/>
      <c r="TJ60" s="84"/>
      <c r="TK60" s="84"/>
      <c r="TL60" s="84"/>
      <c r="TM60" s="84"/>
      <c r="TN60" s="84"/>
      <c r="TO60" s="84"/>
      <c r="TP60" s="84"/>
      <c r="TQ60" s="84"/>
      <c r="TR60" s="84"/>
      <c r="TS60" s="84"/>
      <c r="TT60" s="84"/>
      <c r="TU60" s="84"/>
      <c r="TV60" s="84"/>
      <c r="TW60" s="84"/>
      <c r="TX60" s="84"/>
      <c r="TY60" s="84"/>
      <c r="TZ60" s="84"/>
      <c r="UA60" s="84"/>
      <c r="UB60" s="84"/>
      <c r="UC60" s="84"/>
      <c r="UD60" s="84"/>
      <c r="UE60" s="84"/>
      <c r="UF60" s="84"/>
      <c r="UG60" s="84"/>
      <c r="UH60" s="84"/>
      <c r="UI60" s="84"/>
      <c r="UJ60" s="84"/>
      <c r="UK60" s="84"/>
      <c r="UL60" s="84"/>
      <c r="UM60" s="84"/>
      <c r="UN60" s="84"/>
      <c r="UO60" s="84"/>
      <c r="UP60" s="84"/>
      <c r="UQ60" s="84"/>
      <c r="UR60" s="84"/>
      <c r="US60" s="84"/>
      <c r="UT60" s="84"/>
      <c r="UU60" s="84"/>
      <c r="UV60" s="84"/>
      <c r="UW60" s="84"/>
      <c r="UX60" s="84"/>
      <c r="UY60" s="84"/>
      <c r="UZ60" s="84"/>
      <c r="VA60" s="84"/>
      <c r="VB60" s="84"/>
      <c r="VC60" s="84"/>
      <c r="VD60" s="84"/>
      <c r="VE60" s="84"/>
      <c r="VF60" s="84"/>
      <c r="VG60" s="84"/>
      <c r="VH60" s="84"/>
      <c r="VI60" s="84"/>
      <c r="VJ60" s="84"/>
      <c r="VK60" s="84"/>
      <c r="VL60" s="84"/>
      <c r="VM60" s="84"/>
      <c r="VN60" s="84"/>
      <c r="VO60" s="84"/>
      <c r="VP60" s="84"/>
      <c r="VQ60" s="84"/>
      <c r="VR60" s="84"/>
      <c r="VS60" s="84"/>
      <c r="VT60" s="84"/>
      <c r="VU60" s="84"/>
      <c r="VV60" s="84"/>
      <c r="VW60" s="84"/>
      <c r="VX60" s="84"/>
      <c r="VY60" s="84"/>
      <c r="VZ60" s="84"/>
      <c r="WA60" s="84"/>
      <c r="WB60" s="84"/>
      <c r="WC60" s="84"/>
      <c r="WD60" s="84"/>
      <c r="WE60" s="84"/>
      <c r="WF60" s="84"/>
      <c r="WG60" s="84"/>
      <c r="WH60" s="84"/>
      <c r="WI60" s="84"/>
      <c r="WJ60" s="84"/>
      <c r="WK60" s="84"/>
      <c r="WL60" s="84"/>
      <c r="WM60" s="84"/>
      <c r="WN60" s="84"/>
      <c r="WO60" s="84"/>
      <c r="WP60" s="84"/>
      <c r="WQ60" s="84"/>
      <c r="WR60" s="84"/>
      <c r="WS60" s="84"/>
      <c r="WT60" s="84"/>
      <c r="WU60" s="84"/>
      <c r="WV60" s="84"/>
      <c r="WW60" s="84"/>
      <c r="WX60" s="84"/>
      <c r="WY60" s="84"/>
      <c r="WZ60" s="84"/>
      <c r="XA60" s="84"/>
      <c r="XB60" s="84"/>
      <c r="XC60" s="84"/>
      <c r="XD60" s="84"/>
      <c r="XE60" s="84"/>
      <c r="XF60" s="84"/>
      <c r="XG60" s="84"/>
      <c r="XH60" s="84"/>
      <c r="XI60" s="84"/>
      <c r="XJ60" s="84"/>
      <c r="XK60" s="84"/>
      <c r="XL60" s="84"/>
      <c r="XM60" s="84"/>
      <c r="XN60" s="84"/>
      <c r="XO60" s="84"/>
      <c r="XP60" s="84"/>
      <c r="XQ60" s="84"/>
      <c r="XR60" s="84"/>
      <c r="XS60" s="84"/>
      <c r="XT60" s="84"/>
      <c r="XU60" s="84"/>
      <c r="XV60" s="84"/>
      <c r="XW60" s="84"/>
      <c r="XX60" s="84"/>
      <c r="XY60" s="84"/>
      <c r="XZ60" s="84"/>
      <c r="YA60" s="84"/>
      <c r="YB60" s="84"/>
      <c r="YC60" s="84"/>
      <c r="YD60" s="84"/>
      <c r="YE60" s="84"/>
      <c r="YF60" s="84"/>
      <c r="YG60" s="84"/>
      <c r="YH60" s="84"/>
      <c r="YI60" s="84"/>
      <c r="YJ60" s="84"/>
      <c r="YK60" s="84"/>
      <c r="YL60" s="84"/>
      <c r="YM60" s="84"/>
      <c r="YN60" s="84"/>
      <c r="YO60" s="84"/>
      <c r="YP60" s="84"/>
      <c r="YQ60" s="84"/>
    </row>
    <row r="61" spans="1:667" s="75" customFormat="1" ht="45">
      <c r="A61" s="144">
        <v>52</v>
      </c>
      <c r="B61" s="125" t="s">
        <v>181</v>
      </c>
      <c r="C61" s="85" t="s">
        <v>11</v>
      </c>
      <c r="D61" s="120" t="s">
        <v>211</v>
      </c>
      <c r="E61" s="121" t="s">
        <v>231</v>
      </c>
      <c r="F61" s="82"/>
      <c r="G61" s="125" t="s">
        <v>136</v>
      </c>
      <c r="H61" s="125" t="s">
        <v>136</v>
      </c>
      <c r="I61" s="92" t="s">
        <v>184</v>
      </c>
      <c r="J61" s="93" t="s">
        <v>12</v>
      </c>
      <c r="K61" s="94">
        <v>1</v>
      </c>
      <c r="L61" s="135">
        <v>2305357.14</v>
      </c>
      <c r="M61" s="135">
        <v>2305357.14</v>
      </c>
      <c r="N61" s="79"/>
      <c r="O61" s="79"/>
      <c r="P61" s="79"/>
      <c r="Q61" s="122" t="s">
        <v>131</v>
      </c>
      <c r="R61" s="123"/>
      <c r="S61" s="123"/>
      <c r="T61" s="124"/>
      <c r="U61" s="84"/>
      <c r="V61" s="84"/>
      <c r="W61" s="84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  <c r="IW61" s="84"/>
      <c r="IX61" s="84"/>
      <c r="IY61" s="84"/>
      <c r="IZ61" s="84"/>
      <c r="JA61" s="84"/>
      <c r="JB61" s="84"/>
      <c r="JC61" s="84"/>
      <c r="JD61" s="84"/>
      <c r="JE61" s="84"/>
      <c r="JF61" s="84"/>
      <c r="JG61" s="84"/>
      <c r="JH61" s="84"/>
      <c r="JI61" s="84"/>
      <c r="JJ61" s="84"/>
      <c r="JK61" s="84"/>
      <c r="JL61" s="84"/>
      <c r="JM61" s="84"/>
      <c r="JN61" s="84"/>
      <c r="JO61" s="84"/>
      <c r="JP61" s="84"/>
      <c r="JQ61" s="84"/>
      <c r="JR61" s="84"/>
      <c r="JS61" s="84"/>
      <c r="JT61" s="84"/>
      <c r="JU61" s="84"/>
      <c r="JV61" s="84"/>
      <c r="JW61" s="84"/>
      <c r="JX61" s="84"/>
      <c r="JY61" s="84"/>
      <c r="JZ61" s="84"/>
      <c r="KA61" s="84"/>
      <c r="KB61" s="84"/>
      <c r="KC61" s="84"/>
      <c r="KD61" s="84"/>
      <c r="KE61" s="84"/>
      <c r="KF61" s="84"/>
      <c r="KG61" s="84"/>
      <c r="KH61" s="84"/>
      <c r="KI61" s="84"/>
      <c r="KJ61" s="84"/>
      <c r="KK61" s="84"/>
      <c r="KL61" s="84"/>
      <c r="KM61" s="84"/>
      <c r="KN61" s="84"/>
      <c r="KO61" s="84"/>
      <c r="KP61" s="84"/>
      <c r="KQ61" s="84"/>
      <c r="KR61" s="84"/>
      <c r="KS61" s="84"/>
      <c r="KT61" s="84"/>
      <c r="KU61" s="84"/>
      <c r="KV61" s="84"/>
      <c r="KW61" s="84"/>
      <c r="KX61" s="84"/>
      <c r="KY61" s="84"/>
      <c r="KZ61" s="84"/>
      <c r="LA61" s="84"/>
      <c r="LB61" s="84"/>
      <c r="LC61" s="84"/>
      <c r="LD61" s="84"/>
      <c r="LE61" s="84"/>
      <c r="LF61" s="84"/>
      <c r="LG61" s="84"/>
      <c r="LH61" s="84"/>
      <c r="LI61" s="84"/>
      <c r="LJ61" s="84"/>
      <c r="LK61" s="84"/>
      <c r="LL61" s="84"/>
      <c r="LM61" s="84"/>
      <c r="LN61" s="84"/>
      <c r="LO61" s="84"/>
      <c r="LP61" s="84"/>
      <c r="LQ61" s="84"/>
      <c r="LR61" s="84"/>
      <c r="LS61" s="84"/>
      <c r="LT61" s="84"/>
      <c r="LU61" s="84"/>
      <c r="LV61" s="84"/>
      <c r="LW61" s="84"/>
      <c r="LX61" s="84"/>
      <c r="LY61" s="84"/>
      <c r="LZ61" s="84"/>
      <c r="MA61" s="84"/>
      <c r="MB61" s="84"/>
      <c r="MC61" s="84"/>
      <c r="MD61" s="84"/>
      <c r="ME61" s="84"/>
      <c r="MF61" s="84"/>
      <c r="MG61" s="84"/>
      <c r="MH61" s="84"/>
      <c r="MI61" s="84"/>
      <c r="MJ61" s="84"/>
      <c r="MK61" s="84"/>
      <c r="ML61" s="84"/>
      <c r="MM61" s="84"/>
      <c r="MN61" s="84"/>
      <c r="MO61" s="84"/>
      <c r="MP61" s="84"/>
      <c r="MQ61" s="84"/>
      <c r="MR61" s="84"/>
      <c r="MS61" s="84"/>
      <c r="MT61" s="84"/>
      <c r="MU61" s="84"/>
      <c r="MV61" s="84"/>
      <c r="MW61" s="84"/>
      <c r="MX61" s="84"/>
      <c r="MY61" s="84"/>
      <c r="MZ61" s="84"/>
      <c r="NA61" s="84"/>
      <c r="NB61" s="84"/>
      <c r="NC61" s="84"/>
      <c r="ND61" s="84"/>
      <c r="NE61" s="84"/>
      <c r="NF61" s="84"/>
      <c r="NG61" s="84"/>
      <c r="NH61" s="84"/>
      <c r="NI61" s="84"/>
      <c r="NJ61" s="84"/>
      <c r="NK61" s="84"/>
      <c r="NL61" s="84"/>
      <c r="NM61" s="84"/>
      <c r="NN61" s="84"/>
      <c r="NO61" s="84"/>
      <c r="NP61" s="84"/>
      <c r="NQ61" s="84"/>
      <c r="NR61" s="84"/>
      <c r="NS61" s="84"/>
      <c r="NT61" s="84"/>
      <c r="NU61" s="84"/>
      <c r="NV61" s="84"/>
      <c r="NW61" s="84"/>
      <c r="NX61" s="84"/>
      <c r="NY61" s="84"/>
      <c r="NZ61" s="84"/>
      <c r="OA61" s="84"/>
      <c r="OB61" s="84"/>
      <c r="OC61" s="84"/>
      <c r="OD61" s="84"/>
      <c r="OE61" s="84"/>
      <c r="OF61" s="84"/>
      <c r="OG61" s="84"/>
      <c r="OH61" s="84"/>
      <c r="OI61" s="84"/>
      <c r="OJ61" s="84"/>
      <c r="OK61" s="84"/>
      <c r="OL61" s="84"/>
      <c r="OM61" s="84"/>
      <c r="ON61" s="84"/>
      <c r="OO61" s="84"/>
      <c r="OP61" s="84"/>
      <c r="OQ61" s="84"/>
      <c r="OR61" s="84"/>
      <c r="OS61" s="84"/>
      <c r="OT61" s="84"/>
      <c r="OU61" s="84"/>
      <c r="OV61" s="84"/>
      <c r="OW61" s="84"/>
      <c r="OX61" s="84"/>
      <c r="OY61" s="84"/>
      <c r="OZ61" s="84"/>
      <c r="PA61" s="84"/>
      <c r="PB61" s="84"/>
      <c r="PC61" s="84"/>
      <c r="PD61" s="84"/>
      <c r="PE61" s="84"/>
      <c r="PF61" s="84"/>
      <c r="PG61" s="84"/>
      <c r="PH61" s="84"/>
      <c r="PI61" s="84"/>
      <c r="PJ61" s="84"/>
      <c r="PK61" s="84"/>
      <c r="PL61" s="84"/>
      <c r="PM61" s="84"/>
      <c r="PN61" s="84"/>
      <c r="PO61" s="84"/>
      <c r="PP61" s="84"/>
      <c r="PQ61" s="84"/>
      <c r="PR61" s="84"/>
      <c r="PS61" s="84"/>
      <c r="PT61" s="84"/>
      <c r="PU61" s="84"/>
      <c r="PV61" s="84"/>
      <c r="PW61" s="84"/>
      <c r="PX61" s="84"/>
      <c r="PY61" s="84"/>
      <c r="PZ61" s="84"/>
      <c r="QA61" s="84"/>
      <c r="QB61" s="84"/>
      <c r="QC61" s="84"/>
      <c r="QD61" s="84"/>
      <c r="QE61" s="84"/>
      <c r="QF61" s="84"/>
      <c r="QG61" s="84"/>
      <c r="QH61" s="84"/>
      <c r="QI61" s="84"/>
      <c r="QJ61" s="84"/>
      <c r="QK61" s="84"/>
      <c r="QL61" s="84"/>
      <c r="QM61" s="84"/>
      <c r="QN61" s="84"/>
      <c r="QO61" s="84"/>
      <c r="QP61" s="84"/>
      <c r="QQ61" s="84"/>
      <c r="QR61" s="84"/>
      <c r="QS61" s="84"/>
      <c r="QT61" s="84"/>
      <c r="QU61" s="84"/>
      <c r="QV61" s="84"/>
      <c r="QW61" s="84"/>
      <c r="QX61" s="84"/>
      <c r="QY61" s="84"/>
      <c r="QZ61" s="84"/>
      <c r="RA61" s="84"/>
      <c r="RB61" s="84"/>
      <c r="RC61" s="84"/>
      <c r="RD61" s="84"/>
      <c r="RE61" s="84"/>
      <c r="RF61" s="84"/>
      <c r="RG61" s="84"/>
      <c r="RH61" s="84"/>
      <c r="RI61" s="84"/>
      <c r="RJ61" s="84"/>
      <c r="RK61" s="84"/>
      <c r="RL61" s="84"/>
      <c r="RM61" s="84"/>
      <c r="RN61" s="84"/>
      <c r="RO61" s="84"/>
      <c r="RP61" s="84"/>
      <c r="RQ61" s="84"/>
      <c r="RR61" s="84"/>
      <c r="RS61" s="84"/>
      <c r="RT61" s="84"/>
      <c r="RU61" s="84"/>
      <c r="RV61" s="84"/>
      <c r="RW61" s="84"/>
      <c r="RX61" s="84"/>
      <c r="RY61" s="84"/>
      <c r="RZ61" s="84"/>
      <c r="SA61" s="84"/>
      <c r="SB61" s="84"/>
      <c r="SC61" s="84"/>
      <c r="SD61" s="84"/>
      <c r="SE61" s="84"/>
      <c r="SF61" s="84"/>
      <c r="SG61" s="84"/>
      <c r="SH61" s="84"/>
      <c r="SI61" s="84"/>
      <c r="SJ61" s="84"/>
      <c r="SK61" s="84"/>
      <c r="SL61" s="84"/>
      <c r="SM61" s="84"/>
      <c r="SN61" s="84"/>
      <c r="SO61" s="84"/>
      <c r="SP61" s="84"/>
      <c r="SQ61" s="84"/>
      <c r="SR61" s="84"/>
      <c r="SS61" s="84"/>
      <c r="ST61" s="84"/>
      <c r="SU61" s="84"/>
      <c r="SV61" s="84"/>
      <c r="SW61" s="84"/>
      <c r="SX61" s="84"/>
      <c r="SY61" s="84"/>
      <c r="SZ61" s="84"/>
      <c r="TA61" s="84"/>
      <c r="TB61" s="84"/>
      <c r="TC61" s="84"/>
      <c r="TD61" s="84"/>
      <c r="TE61" s="84"/>
      <c r="TF61" s="84"/>
      <c r="TG61" s="84"/>
      <c r="TH61" s="84"/>
      <c r="TI61" s="84"/>
      <c r="TJ61" s="84"/>
      <c r="TK61" s="84"/>
      <c r="TL61" s="84"/>
      <c r="TM61" s="84"/>
      <c r="TN61" s="84"/>
      <c r="TO61" s="84"/>
      <c r="TP61" s="84"/>
      <c r="TQ61" s="84"/>
      <c r="TR61" s="84"/>
      <c r="TS61" s="84"/>
      <c r="TT61" s="84"/>
      <c r="TU61" s="84"/>
      <c r="TV61" s="84"/>
      <c r="TW61" s="84"/>
      <c r="TX61" s="84"/>
      <c r="TY61" s="84"/>
      <c r="TZ61" s="84"/>
      <c r="UA61" s="84"/>
      <c r="UB61" s="84"/>
      <c r="UC61" s="84"/>
      <c r="UD61" s="84"/>
      <c r="UE61" s="84"/>
      <c r="UF61" s="84"/>
      <c r="UG61" s="84"/>
      <c r="UH61" s="84"/>
      <c r="UI61" s="84"/>
      <c r="UJ61" s="84"/>
      <c r="UK61" s="84"/>
      <c r="UL61" s="84"/>
      <c r="UM61" s="84"/>
      <c r="UN61" s="84"/>
      <c r="UO61" s="84"/>
      <c r="UP61" s="84"/>
      <c r="UQ61" s="84"/>
      <c r="UR61" s="84"/>
      <c r="US61" s="84"/>
      <c r="UT61" s="84"/>
      <c r="UU61" s="84"/>
      <c r="UV61" s="84"/>
      <c r="UW61" s="84"/>
      <c r="UX61" s="84"/>
      <c r="UY61" s="84"/>
      <c r="UZ61" s="84"/>
      <c r="VA61" s="84"/>
      <c r="VB61" s="84"/>
      <c r="VC61" s="84"/>
      <c r="VD61" s="84"/>
      <c r="VE61" s="84"/>
      <c r="VF61" s="84"/>
      <c r="VG61" s="84"/>
      <c r="VH61" s="84"/>
      <c r="VI61" s="84"/>
      <c r="VJ61" s="84"/>
      <c r="VK61" s="84"/>
      <c r="VL61" s="84"/>
      <c r="VM61" s="84"/>
      <c r="VN61" s="84"/>
      <c r="VO61" s="84"/>
      <c r="VP61" s="84"/>
      <c r="VQ61" s="84"/>
      <c r="VR61" s="84"/>
      <c r="VS61" s="84"/>
      <c r="VT61" s="84"/>
      <c r="VU61" s="84"/>
      <c r="VV61" s="84"/>
      <c r="VW61" s="84"/>
      <c r="VX61" s="84"/>
      <c r="VY61" s="84"/>
      <c r="VZ61" s="84"/>
      <c r="WA61" s="84"/>
      <c r="WB61" s="84"/>
      <c r="WC61" s="84"/>
      <c r="WD61" s="84"/>
      <c r="WE61" s="84"/>
      <c r="WF61" s="84"/>
      <c r="WG61" s="84"/>
      <c r="WH61" s="84"/>
      <c r="WI61" s="84"/>
      <c r="WJ61" s="84"/>
      <c r="WK61" s="84"/>
      <c r="WL61" s="84"/>
      <c r="WM61" s="84"/>
      <c r="WN61" s="84"/>
      <c r="WO61" s="84"/>
      <c r="WP61" s="84"/>
      <c r="WQ61" s="84"/>
      <c r="WR61" s="84"/>
      <c r="WS61" s="84"/>
      <c r="WT61" s="84"/>
      <c r="WU61" s="84"/>
      <c r="WV61" s="84"/>
      <c r="WW61" s="84"/>
      <c r="WX61" s="84"/>
      <c r="WY61" s="84"/>
      <c r="WZ61" s="84"/>
      <c r="XA61" s="84"/>
      <c r="XB61" s="84"/>
      <c r="XC61" s="84"/>
      <c r="XD61" s="84"/>
      <c r="XE61" s="84"/>
      <c r="XF61" s="84"/>
      <c r="XG61" s="84"/>
      <c r="XH61" s="84"/>
      <c r="XI61" s="84"/>
      <c r="XJ61" s="84"/>
      <c r="XK61" s="84"/>
      <c r="XL61" s="84"/>
      <c r="XM61" s="84"/>
      <c r="XN61" s="84"/>
      <c r="XO61" s="84"/>
      <c r="XP61" s="84"/>
      <c r="XQ61" s="84"/>
      <c r="XR61" s="84"/>
      <c r="XS61" s="84"/>
      <c r="XT61" s="84"/>
      <c r="XU61" s="84"/>
      <c r="XV61" s="84"/>
      <c r="XW61" s="84"/>
      <c r="XX61" s="84"/>
      <c r="XY61" s="84"/>
      <c r="XZ61" s="84"/>
      <c r="YA61" s="84"/>
      <c r="YB61" s="84"/>
      <c r="YC61" s="84"/>
      <c r="YD61" s="84"/>
      <c r="YE61" s="84"/>
      <c r="YF61" s="84"/>
      <c r="YG61" s="84"/>
      <c r="YH61" s="84"/>
      <c r="YI61" s="84"/>
      <c r="YJ61" s="84"/>
      <c r="YK61" s="84"/>
      <c r="YL61" s="84"/>
      <c r="YM61" s="84"/>
      <c r="YN61" s="84"/>
      <c r="YO61" s="84"/>
      <c r="YP61" s="84"/>
      <c r="YQ61" s="84"/>
    </row>
    <row r="62" spans="1:667" s="75" customFormat="1" ht="45">
      <c r="A62" s="78">
        <v>53</v>
      </c>
      <c r="B62" s="125" t="s">
        <v>181</v>
      </c>
      <c r="C62" s="85" t="s">
        <v>11</v>
      </c>
      <c r="D62" s="120" t="s">
        <v>399</v>
      </c>
      <c r="E62" s="121" t="s">
        <v>400</v>
      </c>
      <c r="F62" s="82"/>
      <c r="G62" s="125" t="s">
        <v>398</v>
      </c>
      <c r="H62" s="125" t="s">
        <v>397</v>
      </c>
      <c r="I62" s="92" t="s">
        <v>184</v>
      </c>
      <c r="J62" s="93" t="s">
        <v>12</v>
      </c>
      <c r="K62" s="94">
        <v>1</v>
      </c>
      <c r="L62" s="143">
        <v>1606031.25</v>
      </c>
      <c r="M62" s="143">
        <v>1606031.25</v>
      </c>
      <c r="N62" s="79"/>
      <c r="O62" s="79"/>
      <c r="P62" s="79"/>
      <c r="Q62" s="122" t="s">
        <v>131</v>
      </c>
      <c r="R62" s="123"/>
      <c r="S62" s="123"/>
      <c r="T62" s="124"/>
      <c r="U62" s="84"/>
      <c r="V62" s="84"/>
      <c r="W62" s="84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  <c r="IW62" s="84"/>
      <c r="IX62" s="84"/>
      <c r="IY62" s="84"/>
      <c r="IZ62" s="84"/>
      <c r="JA62" s="84"/>
      <c r="JB62" s="84"/>
      <c r="JC62" s="84"/>
      <c r="JD62" s="84"/>
      <c r="JE62" s="84"/>
      <c r="JF62" s="84"/>
      <c r="JG62" s="84"/>
      <c r="JH62" s="84"/>
      <c r="JI62" s="84"/>
      <c r="JJ62" s="84"/>
      <c r="JK62" s="84"/>
      <c r="JL62" s="84"/>
      <c r="JM62" s="84"/>
      <c r="JN62" s="84"/>
      <c r="JO62" s="84"/>
      <c r="JP62" s="84"/>
      <c r="JQ62" s="84"/>
      <c r="JR62" s="84"/>
      <c r="JS62" s="84"/>
      <c r="JT62" s="84"/>
      <c r="JU62" s="84"/>
      <c r="JV62" s="84"/>
      <c r="JW62" s="84"/>
      <c r="JX62" s="84"/>
      <c r="JY62" s="84"/>
      <c r="JZ62" s="84"/>
      <c r="KA62" s="84"/>
      <c r="KB62" s="84"/>
      <c r="KC62" s="84"/>
      <c r="KD62" s="84"/>
      <c r="KE62" s="84"/>
      <c r="KF62" s="84"/>
      <c r="KG62" s="84"/>
      <c r="KH62" s="84"/>
      <c r="KI62" s="84"/>
      <c r="KJ62" s="84"/>
      <c r="KK62" s="84"/>
      <c r="KL62" s="84"/>
      <c r="KM62" s="84"/>
      <c r="KN62" s="84"/>
      <c r="KO62" s="84"/>
      <c r="KP62" s="84"/>
      <c r="KQ62" s="84"/>
      <c r="KR62" s="84"/>
      <c r="KS62" s="84"/>
      <c r="KT62" s="84"/>
      <c r="KU62" s="84"/>
      <c r="KV62" s="84"/>
      <c r="KW62" s="84"/>
      <c r="KX62" s="84"/>
      <c r="KY62" s="84"/>
      <c r="KZ62" s="84"/>
      <c r="LA62" s="84"/>
      <c r="LB62" s="84"/>
      <c r="LC62" s="84"/>
      <c r="LD62" s="84"/>
      <c r="LE62" s="84"/>
      <c r="LF62" s="84"/>
      <c r="LG62" s="84"/>
      <c r="LH62" s="84"/>
      <c r="LI62" s="84"/>
      <c r="LJ62" s="84"/>
      <c r="LK62" s="84"/>
      <c r="LL62" s="84"/>
      <c r="LM62" s="84"/>
      <c r="LN62" s="84"/>
      <c r="LO62" s="84"/>
      <c r="LP62" s="84"/>
      <c r="LQ62" s="84"/>
      <c r="LR62" s="84"/>
      <c r="LS62" s="84"/>
      <c r="LT62" s="84"/>
      <c r="LU62" s="84"/>
      <c r="LV62" s="84"/>
      <c r="LW62" s="84"/>
      <c r="LX62" s="84"/>
      <c r="LY62" s="84"/>
      <c r="LZ62" s="84"/>
      <c r="MA62" s="84"/>
      <c r="MB62" s="84"/>
      <c r="MC62" s="84"/>
      <c r="MD62" s="84"/>
      <c r="ME62" s="84"/>
      <c r="MF62" s="84"/>
      <c r="MG62" s="84"/>
      <c r="MH62" s="84"/>
      <c r="MI62" s="84"/>
      <c r="MJ62" s="84"/>
      <c r="MK62" s="84"/>
      <c r="ML62" s="84"/>
      <c r="MM62" s="84"/>
      <c r="MN62" s="84"/>
      <c r="MO62" s="84"/>
      <c r="MP62" s="84"/>
      <c r="MQ62" s="84"/>
      <c r="MR62" s="84"/>
      <c r="MS62" s="84"/>
      <c r="MT62" s="84"/>
      <c r="MU62" s="84"/>
      <c r="MV62" s="84"/>
      <c r="MW62" s="84"/>
      <c r="MX62" s="84"/>
      <c r="MY62" s="84"/>
      <c r="MZ62" s="84"/>
      <c r="NA62" s="84"/>
      <c r="NB62" s="84"/>
      <c r="NC62" s="84"/>
      <c r="ND62" s="84"/>
      <c r="NE62" s="84"/>
      <c r="NF62" s="84"/>
      <c r="NG62" s="84"/>
      <c r="NH62" s="84"/>
      <c r="NI62" s="84"/>
      <c r="NJ62" s="84"/>
      <c r="NK62" s="84"/>
      <c r="NL62" s="84"/>
      <c r="NM62" s="84"/>
      <c r="NN62" s="84"/>
      <c r="NO62" s="84"/>
      <c r="NP62" s="84"/>
      <c r="NQ62" s="84"/>
      <c r="NR62" s="84"/>
      <c r="NS62" s="84"/>
      <c r="NT62" s="84"/>
      <c r="NU62" s="84"/>
      <c r="NV62" s="84"/>
      <c r="NW62" s="84"/>
      <c r="NX62" s="84"/>
      <c r="NY62" s="84"/>
      <c r="NZ62" s="84"/>
      <c r="OA62" s="84"/>
      <c r="OB62" s="84"/>
      <c r="OC62" s="84"/>
      <c r="OD62" s="84"/>
      <c r="OE62" s="84"/>
      <c r="OF62" s="84"/>
      <c r="OG62" s="84"/>
      <c r="OH62" s="84"/>
      <c r="OI62" s="84"/>
      <c r="OJ62" s="84"/>
      <c r="OK62" s="84"/>
      <c r="OL62" s="84"/>
      <c r="OM62" s="84"/>
      <c r="ON62" s="84"/>
      <c r="OO62" s="84"/>
      <c r="OP62" s="84"/>
      <c r="OQ62" s="84"/>
      <c r="OR62" s="84"/>
      <c r="OS62" s="84"/>
      <c r="OT62" s="84"/>
      <c r="OU62" s="84"/>
      <c r="OV62" s="84"/>
      <c r="OW62" s="84"/>
      <c r="OX62" s="84"/>
      <c r="OY62" s="84"/>
      <c r="OZ62" s="84"/>
      <c r="PA62" s="84"/>
      <c r="PB62" s="84"/>
      <c r="PC62" s="84"/>
      <c r="PD62" s="84"/>
      <c r="PE62" s="84"/>
      <c r="PF62" s="84"/>
      <c r="PG62" s="84"/>
      <c r="PH62" s="84"/>
      <c r="PI62" s="84"/>
      <c r="PJ62" s="84"/>
      <c r="PK62" s="84"/>
      <c r="PL62" s="84"/>
      <c r="PM62" s="84"/>
      <c r="PN62" s="84"/>
      <c r="PO62" s="84"/>
      <c r="PP62" s="84"/>
      <c r="PQ62" s="84"/>
      <c r="PR62" s="84"/>
      <c r="PS62" s="84"/>
      <c r="PT62" s="84"/>
      <c r="PU62" s="84"/>
      <c r="PV62" s="84"/>
      <c r="PW62" s="84"/>
      <c r="PX62" s="84"/>
      <c r="PY62" s="84"/>
      <c r="PZ62" s="84"/>
      <c r="QA62" s="84"/>
      <c r="QB62" s="84"/>
      <c r="QC62" s="84"/>
      <c r="QD62" s="84"/>
      <c r="QE62" s="84"/>
      <c r="QF62" s="84"/>
      <c r="QG62" s="84"/>
      <c r="QH62" s="84"/>
      <c r="QI62" s="84"/>
      <c r="QJ62" s="84"/>
      <c r="QK62" s="84"/>
      <c r="QL62" s="84"/>
      <c r="QM62" s="84"/>
      <c r="QN62" s="84"/>
      <c r="QO62" s="84"/>
      <c r="QP62" s="84"/>
      <c r="QQ62" s="84"/>
      <c r="QR62" s="84"/>
      <c r="QS62" s="84"/>
      <c r="QT62" s="84"/>
      <c r="QU62" s="84"/>
      <c r="QV62" s="84"/>
      <c r="QW62" s="84"/>
      <c r="QX62" s="84"/>
      <c r="QY62" s="84"/>
      <c r="QZ62" s="84"/>
      <c r="RA62" s="84"/>
      <c r="RB62" s="84"/>
      <c r="RC62" s="84"/>
      <c r="RD62" s="84"/>
      <c r="RE62" s="84"/>
      <c r="RF62" s="84"/>
      <c r="RG62" s="84"/>
      <c r="RH62" s="84"/>
      <c r="RI62" s="84"/>
      <c r="RJ62" s="84"/>
      <c r="RK62" s="84"/>
      <c r="RL62" s="84"/>
      <c r="RM62" s="84"/>
      <c r="RN62" s="84"/>
      <c r="RO62" s="84"/>
      <c r="RP62" s="84"/>
      <c r="RQ62" s="84"/>
      <c r="RR62" s="84"/>
      <c r="RS62" s="84"/>
      <c r="RT62" s="84"/>
      <c r="RU62" s="84"/>
      <c r="RV62" s="84"/>
      <c r="RW62" s="84"/>
      <c r="RX62" s="84"/>
      <c r="RY62" s="84"/>
      <c r="RZ62" s="84"/>
      <c r="SA62" s="84"/>
      <c r="SB62" s="84"/>
      <c r="SC62" s="84"/>
      <c r="SD62" s="84"/>
      <c r="SE62" s="84"/>
      <c r="SF62" s="84"/>
      <c r="SG62" s="84"/>
      <c r="SH62" s="84"/>
      <c r="SI62" s="84"/>
      <c r="SJ62" s="84"/>
      <c r="SK62" s="84"/>
      <c r="SL62" s="84"/>
      <c r="SM62" s="84"/>
      <c r="SN62" s="84"/>
      <c r="SO62" s="84"/>
      <c r="SP62" s="84"/>
      <c r="SQ62" s="84"/>
      <c r="SR62" s="84"/>
      <c r="SS62" s="84"/>
      <c r="ST62" s="84"/>
      <c r="SU62" s="84"/>
      <c r="SV62" s="84"/>
      <c r="SW62" s="84"/>
      <c r="SX62" s="84"/>
      <c r="SY62" s="84"/>
      <c r="SZ62" s="84"/>
      <c r="TA62" s="84"/>
      <c r="TB62" s="84"/>
      <c r="TC62" s="84"/>
      <c r="TD62" s="84"/>
      <c r="TE62" s="84"/>
      <c r="TF62" s="84"/>
      <c r="TG62" s="84"/>
      <c r="TH62" s="84"/>
      <c r="TI62" s="84"/>
      <c r="TJ62" s="84"/>
      <c r="TK62" s="84"/>
      <c r="TL62" s="84"/>
      <c r="TM62" s="84"/>
      <c r="TN62" s="84"/>
      <c r="TO62" s="84"/>
      <c r="TP62" s="84"/>
      <c r="TQ62" s="84"/>
      <c r="TR62" s="84"/>
      <c r="TS62" s="84"/>
      <c r="TT62" s="84"/>
      <c r="TU62" s="84"/>
      <c r="TV62" s="84"/>
      <c r="TW62" s="84"/>
      <c r="TX62" s="84"/>
      <c r="TY62" s="84"/>
      <c r="TZ62" s="84"/>
      <c r="UA62" s="84"/>
      <c r="UB62" s="84"/>
      <c r="UC62" s="84"/>
      <c r="UD62" s="84"/>
      <c r="UE62" s="84"/>
      <c r="UF62" s="84"/>
      <c r="UG62" s="84"/>
      <c r="UH62" s="84"/>
      <c r="UI62" s="84"/>
      <c r="UJ62" s="84"/>
      <c r="UK62" s="84"/>
      <c r="UL62" s="84"/>
      <c r="UM62" s="84"/>
      <c r="UN62" s="84"/>
      <c r="UO62" s="84"/>
      <c r="UP62" s="84"/>
      <c r="UQ62" s="84"/>
      <c r="UR62" s="84"/>
      <c r="US62" s="84"/>
      <c r="UT62" s="84"/>
      <c r="UU62" s="84"/>
      <c r="UV62" s="84"/>
      <c r="UW62" s="84"/>
      <c r="UX62" s="84"/>
      <c r="UY62" s="84"/>
      <c r="UZ62" s="84"/>
      <c r="VA62" s="84"/>
      <c r="VB62" s="84"/>
      <c r="VC62" s="84"/>
      <c r="VD62" s="84"/>
      <c r="VE62" s="84"/>
      <c r="VF62" s="84"/>
      <c r="VG62" s="84"/>
      <c r="VH62" s="84"/>
      <c r="VI62" s="84"/>
      <c r="VJ62" s="84"/>
      <c r="VK62" s="84"/>
      <c r="VL62" s="84"/>
      <c r="VM62" s="84"/>
      <c r="VN62" s="84"/>
      <c r="VO62" s="84"/>
      <c r="VP62" s="84"/>
      <c r="VQ62" s="84"/>
      <c r="VR62" s="84"/>
      <c r="VS62" s="84"/>
      <c r="VT62" s="84"/>
      <c r="VU62" s="84"/>
      <c r="VV62" s="84"/>
      <c r="VW62" s="84"/>
      <c r="VX62" s="84"/>
      <c r="VY62" s="84"/>
      <c r="VZ62" s="84"/>
      <c r="WA62" s="84"/>
      <c r="WB62" s="84"/>
      <c r="WC62" s="84"/>
      <c r="WD62" s="84"/>
      <c r="WE62" s="84"/>
      <c r="WF62" s="84"/>
      <c r="WG62" s="84"/>
      <c r="WH62" s="84"/>
      <c r="WI62" s="84"/>
      <c r="WJ62" s="84"/>
      <c r="WK62" s="84"/>
      <c r="WL62" s="84"/>
      <c r="WM62" s="84"/>
      <c r="WN62" s="84"/>
      <c r="WO62" s="84"/>
      <c r="WP62" s="84"/>
      <c r="WQ62" s="84"/>
      <c r="WR62" s="84"/>
      <c r="WS62" s="84"/>
      <c r="WT62" s="84"/>
      <c r="WU62" s="84"/>
      <c r="WV62" s="84"/>
      <c r="WW62" s="84"/>
      <c r="WX62" s="84"/>
      <c r="WY62" s="84"/>
      <c r="WZ62" s="84"/>
      <c r="XA62" s="84"/>
      <c r="XB62" s="84"/>
      <c r="XC62" s="84"/>
      <c r="XD62" s="84"/>
      <c r="XE62" s="84"/>
      <c r="XF62" s="84"/>
      <c r="XG62" s="84"/>
      <c r="XH62" s="84"/>
      <c r="XI62" s="84"/>
      <c r="XJ62" s="84"/>
      <c r="XK62" s="84"/>
      <c r="XL62" s="84"/>
      <c r="XM62" s="84"/>
      <c r="XN62" s="84"/>
      <c r="XO62" s="84"/>
      <c r="XP62" s="84"/>
      <c r="XQ62" s="84"/>
      <c r="XR62" s="84"/>
      <c r="XS62" s="84"/>
      <c r="XT62" s="84"/>
      <c r="XU62" s="84"/>
      <c r="XV62" s="84"/>
      <c r="XW62" s="84"/>
      <c r="XX62" s="84"/>
      <c r="XY62" s="84"/>
      <c r="XZ62" s="84"/>
      <c r="YA62" s="84"/>
      <c r="YB62" s="84"/>
      <c r="YC62" s="84"/>
      <c r="YD62" s="84"/>
      <c r="YE62" s="84"/>
      <c r="YF62" s="84"/>
      <c r="YG62" s="84"/>
      <c r="YH62" s="84"/>
      <c r="YI62" s="84"/>
      <c r="YJ62" s="84"/>
      <c r="YK62" s="84"/>
      <c r="YL62" s="84"/>
      <c r="YM62" s="84"/>
      <c r="YN62" s="84"/>
      <c r="YO62" s="84"/>
      <c r="YP62" s="84"/>
      <c r="YQ62" s="84"/>
    </row>
    <row r="63" spans="1:667" s="75" customFormat="1" ht="45">
      <c r="A63" s="144">
        <v>54</v>
      </c>
      <c r="B63" s="125" t="s">
        <v>181</v>
      </c>
      <c r="C63" s="85" t="s">
        <v>11</v>
      </c>
      <c r="D63" s="120" t="s">
        <v>212</v>
      </c>
      <c r="E63" s="121" t="s">
        <v>232</v>
      </c>
      <c r="F63" s="82"/>
      <c r="G63" s="125" t="s">
        <v>127</v>
      </c>
      <c r="H63" s="125" t="s">
        <v>128</v>
      </c>
      <c r="I63" s="92" t="s">
        <v>184</v>
      </c>
      <c r="J63" s="93" t="s">
        <v>12</v>
      </c>
      <c r="K63" s="94">
        <v>1</v>
      </c>
      <c r="L63" s="79">
        <v>37218.75</v>
      </c>
      <c r="M63" s="79">
        <v>37218.75</v>
      </c>
      <c r="N63" s="79"/>
      <c r="O63" s="79"/>
      <c r="P63" s="79"/>
      <c r="Q63" s="122" t="s">
        <v>131</v>
      </c>
      <c r="R63" s="123"/>
      <c r="S63" s="123"/>
      <c r="T63" s="124"/>
      <c r="U63" s="84"/>
      <c r="V63" s="84"/>
      <c r="W63" s="84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  <c r="IW63" s="84"/>
      <c r="IX63" s="84"/>
      <c r="IY63" s="84"/>
      <c r="IZ63" s="84"/>
      <c r="JA63" s="84"/>
      <c r="JB63" s="84"/>
      <c r="JC63" s="84"/>
      <c r="JD63" s="84"/>
      <c r="JE63" s="84"/>
      <c r="JF63" s="84"/>
      <c r="JG63" s="84"/>
      <c r="JH63" s="84"/>
      <c r="JI63" s="84"/>
      <c r="JJ63" s="84"/>
      <c r="JK63" s="84"/>
      <c r="JL63" s="84"/>
      <c r="JM63" s="84"/>
      <c r="JN63" s="84"/>
      <c r="JO63" s="84"/>
      <c r="JP63" s="84"/>
      <c r="JQ63" s="84"/>
      <c r="JR63" s="84"/>
      <c r="JS63" s="84"/>
      <c r="JT63" s="84"/>
      <c r="JU63" s="84"/>
      <c r="JV63" s="84"/>
      <c r="JW63" s="84"/>
      <c r="JX63" s="84"/>
      <c r="JY63" s="84"/>
      <c r="JZ63" s="84"/>
      <c r="KA63" s="84"/>
      <c r="KB63" s="84"/>
      <c r="KC63" s="84"/>
      <c r="KD63" s="84"/>
      <c r="KE63" s="84"/>
      <c r="KF63" s="84"/>
      <c r="KG63" s="84"/>
      <c r="KH63" s="84"/>
      <c r="KI63" s="84"/>
      <c r="KJ63" s="84"/>
      <c r="KK63" s="84"/>
      <c r="KL63" s="84"/>
      <c r="KM63" s="84"/>
      <c r="KN63" s="84"/>
      <c r="KO63" s="84"/>
      <c r="KP63" s="84"/>
      <c r="KQ63" s="84"/>
      <c r="KR63" s="84"/>
      <c r="KS63" s="84"/>
      <c r="KT63" s="84"/>
      <c r="KU63" s="84"/>
      <c r="KV63" s="84"/>
      <c r="KW63" s="84"/>
      <c r="KX63" s="84"/>
      <c r="KY63" s="84"/>
      <c r="KZ63" s="84"/>
      <c r="LA63" s="84"/>
      <c r="LB63" s="84"/>
      <c r="LC63" s="84"/>
      <c r="LD63" s="84"/>
      <c r="LE63" s="84"/>
      <c r="LF63" s="84"/>
      <c r="LG63" s="84"/>
      <c r="LH63" s="84"/>
      <c r="LI63" s="84"/>
      <c r="LJ63" s="84"/>
      <c r="LK63" s="84"/>
      <c r="LL63" s="84"/>
      <c r="LM63" s="84"/>
      <c r="LN63" s="84"/>
      <c r="LO63" s="84"/>
      <c r="LP63" s="84"/>
      <c r="LQ63" s="84"/>
      <c r="LR63" s="84"/>
      <c r="LS63" s="84"/>
      <c r="LT63" s="84"/>
      <c r="LU63" s="84"/>
      <c r="LV63" s="84"/>
      <c r="LW63" s="84"/>
      <c r="LX63" s="84"/>
      <c r="LY63" s="84"/>
      <c r="LZ63" s="84"/>
      <c r="MA63" s="84"/>
      <c r="MB63" s="84"/>
      <c r="MC63" s="84"/>
      <c r="MD63" s="84"/>
      <c r="ME63" s="84"/>
      <c r="MF63" s="84"/>
      <c r="MG63" s="84"/>
      <c r="MH63" s="84"/>
      <c r="MI63" s="84"/>
      <c r="MJ63" s="84"/>
      <c r="MK63" s="84"/>
      <c r="ML63" s="84"/>
      <c r="MM63" s="84"/>
      <c r="MN63" s="84"/>
      <c r="MO63" s="84"/>
      <c r="MP63" s="84"/>
      <c r="MQ63" s="84"/>
      <c r="MR63" s="84"/>
      <c r="MS63" s="84"/>
      <c r="MT63" s="84"/>
      <c r="MU63" s="84"/>
      <c r="MV63" s="84"/>
      <c r="MW63" s="84"/>
      <c r="MX63" s="84"/>
      <c r="MY63" s="84"/>
      <c r="MZ63" s="84"/>
      <c r="NA63" s="84"/>
      <c r="NB63" s="84"/>
      <c r="NC63" s="84"/>
      <c r="ND63" s="84"/>
      <c r="NE63" s="84"/>
      <c r="NF63" s="84"/>
      <c r="NG63" s="84"/>
      <c r="NH63" s="84"/>
      <c r="NI63" s="84"/>
      <c r="NJ63" s="84"/>
      <c r="NK63" s="84"/>
      <c r="NL63" s="84"/>
      <c r="NM63" s="84"/>
      <c r="NN63" s="84"/>
      <c r="NO63" s="84"/>
      <c r="NP63" s="84"/>
      <c r="NQ63" s="84"/>
      <c r="NR63" s="84"/>
      <c r="NS63" s="84"/>
      <c r="NT63" s="84"/>
      <c r="NU63" s="84"/>
      <c r="NV63" s="84"/>
      <c r="NW63" s="84"/>
      <c r="NX63" s="84"/>
      <c r="NY63" s="84"/>
      <c r="NZ63" s="84"/>
      <c r="OA63" s="84"/>
      <c r="OB63" s="84"/>
      <c r="OC63" s="84"/>
      <c r="OD63" s="84"/>
      <c r="OE63" s="84"/>
      <c r="OF63" s="84"/>
      <c r="OG63" s="84"/>
      <c r="OH63" s="84"/>
      <c r="OI63" s="84"/>
      <c r="OJ63" s="84"/>
      <c r="OK63" s="84"/>
      <c r="OL63" s="84"/>
      <c r="OM63" s="84"/>
      <c r="ON63" s="84"/>
      <c r="OO63" s="84"/>
      <c r="OP63" s="84"/>
      <c r="OQ63" s="84"/>
      <c r="OR63" s="84"/>
      <c r="OS63" s="84"/>
      <c r="OT63" s="84"/>
      <c r="OU63" s="84"/>
      <c r="OV63" s="84"/>
      <c r="OW63" s="84"/>
      <c r="OX63" s="84"/>
      <c r="OY63" s="84"/>
      <c r="OZ63" s="84"/>
      <c r="PA63" s="84"/>
      <c r="PB63" s="84"/>
      <c r="PC63" s="84"/>
      <c r="PD63" s="84"/>
      <c r="PE63" s="84"/>
      <c r="PF63" s="84"/>
      <c r="PG63" s="84"/>
      <c r="PH63" s="84"/>
      <c r="PI63" s="84"/>
      <c r="PJ63" s="84"/>
      <c r="PK63" s="84"/>
      <c r="PL63" s="84"/>
      <c r="PM63" s="84"/>
      <c r="PN63" s="84"/>
      <c r="PO63" s="84"/>
      <c r="PP63" s="84"/>
      <c r="PQ63" s="84"/>
      <c r="PR63" s="84"/>
      <c r="PS63" s="84"/>
      <c r="PT63" s="84"/>
      <c r="PU63" s="84"/>
      <c r="PV63" s="84"/>
      <c r="PW63" s="84"/>
      <c r="PX63" s="84"/>
      <c r="PY63" s="84"/>
      <c r="PZ63" s="84"/>
      <c r="QA63" s="84"/>
      <c r="QB63" s="84"/>
      <c r="QC63" s="84"/>
      <c r="QD63" s="84"/>
      <c r="QE63" s="84"/>
      <c r="QF63" s="84"/>
      <c r="QG63" s="84"/>
      <c r="QH63" s="84"/>
      <c r="QI63" s="84"/>
      <c r="QJ63" s="84"/>
      <c r="QK63" s="84"/>
      <c r="QL63" s="84"/>
      <c r="QM63" s="84"/>
      <c r="QN63" s="84"/>
      <c r="QO63" s="84"/>
      <c r="QP63" s="84"/>
      <c r="QQ63" s="84"/>
      <c r="QR63" s="84"/>
      <c r="QS63" s="84"/>
      <c r="QT63" s="84"/>
      <c r="QU63" s="84"/>
      <c r="QV63" s="84"/>
      <c r="QW63" s="84"/>
      <c r="QX63" s="84"/>
      <c r="QY63" s="84"/>
      <c r="QZ63" s="84"/>
      <c r="RA63" s="84"/>
      <c r="RB63" s="84"/>
      <c r="RC63" s="84"/>
      <c r="RD63" s="84"/>
      <c r="RE63" s="84"/>
      <c r="RF63" s="84"/>
      <c r="RG63" s="84"/>
      <c r="RH63" s="84"/>
      <c r="RI63" s="84"/>
      <c r="RJ63" s="84"/>
      <c r="RK63" s="84"/>
      <c r="RL63" s="84"/>
      <c r="RM63" s="84"/>
      <c r="RN63" s="84"/>
      <c r="RO63" s="84"/>
      <c r="RP63" s="84"/>
      <c r="RQ63" s="84"/>
      <c r="RR63" s="84"/>
      <c r="RS63" s="84"/>
      <c r="RT63" s="84"/>
      <c r="RU63" s="84"/>
      <c r="RV63" s="84"/>
      <c r="RW63" s="84"/>
      <c r="RX63" s="84"/>
      <c r="RY63" s="84"/>
      <c r="RZ63" s="84"/>
      <c r="SA63" s="84"/>
      <c r="SB63" s="84"/>
      <c r="SC63" s="84"/>
      <c r="SD63" s="84"/>
      <c r="SE63" s="84"/>
      <c r="SF63" s="84"/>
      <c r="SG63" s="84"/>
      <c r="SH63" s="84"/>
      <c r="SI63" s="84"/>
      <c r="SJ63" s="84"/>
      <c r="SK63" s="84"/>
      <c r="SL63" s="84"/>
      <c r="SM63" s="84"/>
      <c r="SN63" s="84"/>
      <c r="SO63" s="84"/>
      <c r="SP63" s="84"/>
      <c r="SQ63" s="84"/>
      <c r="SR63" s="84"/>
      <c r="SS63" s="84"/>
      <c r="ST63" s="84"/>
      <c r="SU63" s="84"/>
      <c r="SV63" s="84"/>
      <c r="SW63" s="84"/>
      <c r="SX63" s="84"/>
      <c r="SY63" s="84"/>
      <c r="SZ63" s="84"/>
      <c r="TA63" s="84"/>
      <c r="TB63" s="84"/>
      <c r="TC63" s="84"/>
      <c r="TD63" s="84"/>
      <c r="TE63" s="84"/>
      <c r="TF63" s="84"/>
      <c r="TG63" s="84"/>
      <c r="TH63" s="84"/>
      <c r="TI63" s="84"/>
      <c r="TJ63" s="84"/>
      <c r="TK63" s="84"/>
      <c r="TL63" s="84"/>
      <c r="TM63" s="84"/>
      <c r="TN63" s="84"/>
      <c r="TO63" s="84"/>
      <c r="TP63" s="84"/>
      <c r="TQ63" s="84"/>
      <c r="TR63" s="84"/>
      <c r="TS63" s="84"/>
      <c r="TT63" s="84"/>
      <c r="TU63" s="84"/>
      <c r="TV63" s="84"/>
      <c r="TW63" s="84"/>
      <c r="TX63" s="84"/>
      <c r="TY63" s="84"/>
      <c r="TZ63" s="84"/>
      <c r="UA63" s="84"/>
      <c r="UB63" s="84"/>
      <c r="UC63" s="84"/>
      <c r="UD63" s="84"/>
      <c r="UE63" s="84"/>
      <c r="UF63" s="84"/>
      <c r="UG63" s="84"/>
      <c r="UH63" s="84"/>
      <c r="UI63" s="84"/>
      <c r="UJ63" s="84"/>
      <c r="UK63" s="84"/>
      <c r="UL63" s="84"/>
      <c r="UM63" s="84"/>
      <c r="UN63" s="84"/>
      <c r="UO63" s="84"/>
      <c r="UP63" s="84"/>
      <c r="UQ63" s="84"/>
      <c r="UR63" s="84"/>
      <c r="US63" s="84"/>
      <c r="UT63" s="84"/>
      <c r="UU63" s="84"/>
      <c r="UV63" s="84"/>
      <c r="UW63" s="84"/>
      <c r="UX63" s="84"/>
      <c r="UY63" s="84"/>
      <c r="UZ63" s="84"/>
      <c r="VA63" s="84"/>
      <c r="VB63" s="84"/>
      <c r="VC63" s="84"/>
      <c r="VD63" s="84"/>
      <c r="VE63" s="84"/>
      <c r="VF63" s="84"/>
      <c r="VG63" s="84"/>
      <c r="VH63" s="84"/>
      <c r="VI63" s="84"/>
      <c r="VJ63" s="84"/>
      <c r="VK63" s="84"/>
      <c r="VL63" s="84"/>
      <c r="VM63" s="84"/>
      <c r="VN63" s="84"/>
      <c r="VO63" s="84"/>
      <c r="VP63" s="84"/>
      <c r="VQ63" s="84"/>
      <c r="VR63" s="84"/>
      <c r="VS63" s="84"/>
      <c r="VT63" s="84"/>
      <c r="VU63" s="84"/>
      <c r="VV63" s="84"/>
      <c r="VW63" s="84"/>
      <c r="VX63" s="84"/>
      <c r="VY63" s="84"/>
      <c r="VZ63" s="84"/>
      <c r="WA63" s="84"/>
      <c r="WB63" s="84"/>
      <c r="WC63" s="84"/>
      <c r="WD63" s="84"/>
      <c r="WE63" s="84"/>
      <c r="WF63" s="84"/>
      <c r="WG63" s="84"/>
      <c r="WH63" s="84"/>
      <c r="WI63" s="84"/>
      <c r="WJ63" s="84"/>
      <c r="WK63" s="84"/>
      <c r="WL63" s="84"/>
      <c r="WM63" s="84"/>
      <c r="WN63" s="84"/>
      <c r="WO63" s="84"/>
      <c r="WP63" s="84"/>
      <c r="WQ63" s="84"/>
      <c r="WR63" s="84"/>
      <c r="WS63" s="84"/>
      <c r="WT63" s="84"/>
      <c r="WU63" s="84"/>
      <c r="WV63" s="84"/>
      <c r="WW63" s="84"/>
      <c r="WX63" s="84"/>
      <c r="WY63" s="84"/>
      <c r="WZ63" s="84"/>
      <c r="XA63" s="84"/>
      <c r="XB63" s="84"/>
      <c r="XC63" s="84"/>
      <c r="XD63" s="84"/>
      <c r="XE63" s="84"/>
      <c r="XF63" s="84"/>
      <c r="XG63" s="84"/>
      <c r="XH63" s="84"/>
      <c r="XI63" s="84"/>
      <c r="XJ63" s="84"/>
      <c r="XK63" s="84"/>
      <c r="XL63" s="84"/>
      <c r="XM63" s="84"/>
      <c r="XN63" s="84"/>
      <c r="XO63" s="84"/>
      <c r="XP63" s="84"/>
      <c r="XQ63" s="84"/>
      <c r="XR63" s="84"/>
      <c r="XS63" s="84"/>
      <c r="XT63" s="84"/>
      <c r="XU63" s="84"/>
      <c r="XV63" s="84"/>
      <c r="XW63" s="84"/>
      <c r="XX63" s="84"/>
      <c r="XY63" s="84"/>
      <c r="XZ63" s="84"/>
      <c r="YA63" s="84"/>
      <c r="YB63" s="84"/>
      <c r="YC63" s="84"/>
      <c r="YD63" s="84"/>
      <c r="YE63" s="84"/>
      <c r="YF63" s="84"/>
      <c r="YG63" s="84"/>
      <c r="YH63" s="84"/>
      <c r="YI63" s="84"/>
      <c r="YJ63" s="84"/>
      <c r="YK63" s="84"/>
      <c r="YL63" s="84"/>
      <c r="YM63" s="84"/>
      <c r="YN63" s="84"/>
      <c r="YO63" s="84"/>
      <c r="YP63" s="84"/>
      <c r="YQ63" s="84"/>
    </row>
    <row r="64" spans="1:667" s="75" customFormat="1" ht="45">
      <c r="A64" s="78">
        <v>55</v>
      </c>
      <c r="B64" s="125" t="s">
        <v>181</v>
      </c>
      <c r="C64" s="85" t="s">
        <v>11</v>
      </c>
      <c r="D64" s="120" t="s">
        <v>213</v>
      </c>
      <c r="E64" s="121" t="s">
        <v>233</v>
      </c>
      <c r="F64" s="82"/>
      <c r="G64" s="125" t="s">
        <v>135</v>
      </c>
      <c r="H64" s="125" t="s">
        <v>146</v>
      </c>
      <c r="I64" s="92" t="s">
        <v>184</v>
      </c>
      <c r="J64" s="93" t="s">
        <v>12</v>
      </c>
      <c r="K64" s="94">
        <v>1</v>
      </c>
      <c r="L64" s="79">
        <v>1187456.25</v>
      </c>
      <c r="M64" s="79">
        <v>1187456.25</v>
      </c>
      <c r="N64" s="79"/>
      <c r="O64" s="79"/>
      <c r="P64" s="79"/>
      <c r="Q64" s="122" t="s">
        <v>131</v>
      </c>
      <c r="R64" s="123"/>
      <c r="S64" s="123"/>
      <c r="T64" s="124"/>
      <c r="U64" s="84"/>
      <c r="V64" s="84"/>
      <c r="W64" s="84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  <c r="IV64" s="84"/>
      <c r="IW64" s="84"/>
      <c r="IX64" s="84"/>
      <c r="IY64" s="84"/>
      <c r="IZ64" s="84"/>
      <c r="JA64" s="84"/>
      <c r="JB64" s="84"/>
      <c r="JC64" s="84"/>
      <c r="JD64" s="84"/>
      <c r="JE64" s="84"/>
      <c r="JF64" s="84"/>
      <c r="JG64" s="84"/>
      <c r="JH64" s="84"/>
      <c r="JI64" s="84"/>
      <c r="JJ64" s="84"/>
      <c r="JK64" s="84"/>
      <c r="JL64" s="84"/>
      <c r="JM64" s="84"/>
      <c r="JN64" s="84"/>
      <c r="JO64" s="84"/>
      <c r="JP64" s="84"/>
      <c r="JQ64" s="84"/>
      <c r="JR64" s="84"/>
      <c r="JS64" s="84"/>
      <c r="JT64" s="84"/>
      <c r="JU64" s="84"/>
      <c r="JV64" s="84"/>
      <c r="JW64" s="84"/>
      <c r="JX64" s="84"/>
      <c r="JY64" s="84"/>
      <c r="JZ64" s="84"/>
      <c r="KA64" s="84"/>
      <c r="KB64" s="84"/>
      <c r="KC64" s="84"/>
      <c r="KD64" s="84"/>
      <c r="KE64" s="84"/>
      <c r="KF64" s="84"/>
      <c r="KG64" s="84"/>
      <c r="KH64" s="84"/>
      <c r="KI64" s="84"/>
      <c r="KJ64" s="84"/>
      <c r="KK64" s="84"/>
      <c r="KL64" s="84"/>
      <c r="KM64" s="84"/>
      <c r="KN64" s="84"/>
      <c r="KO64" s="84"/>
      <c r="KP64" s="84"/>
      <c r="KQ64" s="84"/>
      <c r="KR64" s="84"/>
      <c r="KS64" s="84"/>
      <c r="KT64" s="84"/>
      <c r="KU64" s="84"/>
      <c r="KV64" s="84"/>
      <c r="KW64" s="84"/>
      <c r="KX64" s="84"/>
      <c r="KY64" s="84"/>
      <c r="KZ64" s="84"/>
      <c r="LA64" s="84"/>
      <c r="LB64" s="84"/>
      <c r="LC64" s="84"/>
      <c r="LD64" s="84"/>
      <c r="LE64" s="84"/>
      <c r="LF64" s="84"/>
      <c r="LG64" s="84"/>
      <c r="LH64" s="84"/>
      <c r="LI64" s="84"/>
      <c r="LJ64" s="84"/>
      <c r="LK64" s="84"/>
      <c r="LL64" s="84"/>
      <c r="LM64" s="84"/>
      <c r="LN64" s="84"/>
      <c r="LO64" s="84"/>
      <c r="LP64" s="84"/>
      <c r="LQ64" s="84"/>
      <c r="LR64" s="84"/>
      <c r="LS64" s="84"/>
      <c r="LT64" s="84"/>
      <c r="LU64" s="84"/>
      <c r="LV64" s="84"/>
      <c r="LW64" s="84"/>
      <c r="LX64" s="84"/>
      <c r="LY64" s="84"/>
      <c r="LZ64" s="84"/>
      <c r="MA64" s="84"/>
      <c r="MB64" s="84"/>
      <c r="MC64" s="84"/>
      <c r="MD64" s="84"/>
      <c r="ME64" s="84"/>
      <c r="MF64" s="84"/>
      <c r="MG64" s="84"/>
      <c r="MH64" s="84"/>
      <c r="MI64" s="84"/>
      <c r="MJ64" s="84"/>
      <c r="MK64" s="84"/>
      <c r="ML64" s="84"/>
      <c r="MM64" s="84"/>
      <c r="MN64" s="84"/>
      <c r="MO64" s="84"/>
      <c r="MP64" s="84"/>
      <c r="MQ64" s="84"/>
      <c r="MR64" s="84"/>
      <c r="MS64" s="84"/>
      <c r="MT64" s="84"/>
      <c r="MU64" s="84"/>
      <c r="MV64" s="84"/>
      <c r="MW64" s="84"/>
      <c r="MX64" s="84"/>
      <c r="MY64" s="84"/>
      <c r="MZ64" s="84"/>
      <c r="NA64" s="84"/>
      <c r="NB64" s="84"/>
      <c r="NC64" s="84"/>
      <c r="ND64" s="84"/>
      <c r="NE64" s="84"/>
      <c r="NF64" s="84"/>
      <c r="NG64" s="84"/>
      <c r="NH64" s="84"/>
      <c r="NI64" s="84"/>
      <c r="NJ64" s="84"/>
      <c r="NK64" s="84"/>
      <c r="NL64" s="84"/>
      <c r="NM64" s="84"/>
      <c r="NN64" s="84"/>
      <c r="NO64" s="84"/>
      <c r="NP64" s="84"/>
      <c r="NQ64" s="84"/>
      <c r="NR64" s="84"/>
      <c r="NS64" s="84"/>
      <c r="NT64" s="84"/>
      <c r="NU64" s="84"/>
      <c r="NV64" s="84"/>
      <c r="NW64" s="84"/>
      <c r="NX64" s="84"/>
      <c r="NY64" s="84"/>
      <c r="NZ64" s="84"/>
      <c r="OA64" s="84"/>
      <c r="OB64" s="84"/>
      <c r="OC64" s="84"/>
      <c r="OD64" s="84"/>
      <c r="OE64" s="84"/>
      <c r="OF64" s="84"/>
      <c r="OG64" s="84"/>
      <c r="OH64" s="84"/>
      <c r="OI64" s="84"/>
      <c r="OJ64" s="84"/>
      <c r="OK64" s="84"/>
      <c r="OL64" s="84"/>
      <c r="OM64" s="84"/>
      <c r="ON64" s="84"/>
      <c r="OO64" s="84"/>
      <c r="OP64" s="84"/>
      <c r="OQ64" s="84"/>
      <c r="OR64" s="84"/>
      <c r="OS64" s="84"/>
      <c r="OT64" s="84"/>
      <c r="OU64" s="84"/>
      <c r="OV64" s="84"/>
      <c r="OW64" s="84"/>
      <c r="OX64" s="84"/>
      <c r="OY64" s="84"/>
      <c r="OZ64" s="84"/>
      <c r="PA64" s="84"/>
      <c r="PB64" s="84"/>
      <c r="PC64" s="84"/>
      <c r="PD64" s="84"/>
      <c r="PE64" s="84"/>
      <c r="PF64" s="84"/>
      <c r="PG64" s="84"/>
      <c r="PH64" s="84"/>
      <c r="PI64" s="84"/>
      <c r="PJ64" s="84"/>
      <c r="PK64" s="84"/>
      <c r="PL64" s="84"/>
      <c r="PM64" s="84"/>
      <c r="PN64" s="84"/>
      <c r="PO64" s="84"/>
      <c r="PP64" s="84"/>
      <c r="PQ64" s="84"/>
      <c r="PR64" s="84"/>
      <c r="PS64" s="84"/>
      <c r="PT64" s="84"/>
      <c r="PU64" s="84"/>
      <c r="PV64" s="84"/>
      <c r="PW64" s="84"/>
      <c r="PX64" s="84"/>
      <c r="PY64" s="84"/>
      <c r="PZ64" s="84"/>
      <c r="QA64" s="84"/>
      <c r="QB64" s="84"/>
      <c r="QC64" s="84"/>
      <c r="QD64" s="84"/>
      <c r="QE64" s="84"/>
      <c r="QF64" s="84"/>
      <c r="QG64" s="84"/>
      <c r="QH64" s="84"/>
      <c r="QI64" s="84"/>
      <c r="QJ64" s="84"/>
      <c r="QK64" s="84"/>
      <c r="QL64" s="84"/>
      <c r="QM64" s="84"/>
      <c r="QN64" s="84"/>
      <c r="QO64" s="84"/>
      <c r="QP64" s="84"/>
      <c r="QQ64" s="84"/>
      <c r="QR64" s="84"/>
      <c r="QS64" s="84"/>
      <c r="QT64" s="84"/>
      <c r="QU64" s="84"/>
      <c r="QV64" s="84"/>
      <c r="QW64" s="84"/>
      <c r="QX64" s="84"/>
      <c r="QY64" s="84"/>
      <c r="QZ64" s="84"/>
      <c r="RA64" s="84"/>
      <c r="RB64" s="84"/>
      <c r="RC64" s="84"/>
      <c r="RD64" s="84"/>
      <c r="RE64" s="84"/>
      <c r="RF64" s="84"/>
      <c r="RG64" s="84"/>
      <c r="RH64" s="84"/>
      <c r="RI64" s="84"/>
      <c r="RJ64" s="84"/>
      <c r="RK64" s="84"/>
      <c r="RL64" s="84"/>
      <c r="RM64" s="84"/>
      <c r="RN64" s="84"/>
      <c r="RO64" s="84"/>
      <c r="RP64" s="84"/>
      <c r="RQ64" s="84"/>
      <c r="RR64" s="84"/>
      <c r="RS64" s="84"/>
      <c r="RT64" s="84"/>
      <c r="RU64" s="84"/>
      <c r="RV64" s="84"/>
      <c r="RW64" s="84"/>
      <c r="RX64" s="84"/>
      <c r="RY64" s="84"/>
      <c r="RZ64" s="84"/>
      <c r="SA64" s="84"/>
      <c r="SB64" s="84"/>
      <c r="SC64" s="84"/>
      <c r="SD64" s="84"/>
      <c r="SE64" s="84"/>
      <c r="SF64" s="84"/>
      <c r="SG64" s="84"/>
      <c r="SH64" s="84"/>
      <c r="SI64" s="84"/>
      <c r="SJ64" s="84"/>
      <c r="SK64" s="84"/>
      <c r="SL64" s="84"/>
      <c r="SM64" s="84"/>
      <c r="SN64" s="84"/>
      <c r="SO64" s="84"/>
      <c r="SP64" s="84"/>
      <c r="SQ64" s="84"/>
      <c r="SR64" s="84"/>
      <c r="SS64" s="84"/>
      <c r="ST64" s="84"/>
      <c r="SU64" s="84"/>
      <c r="SV64" s="84"/>
      <c r="SW64" s="84"/>
      <c r="SX64" s="84"/>
      <c r="SY64" s="84"/>
      <c r="SZ64" s="84"/>
      <c r="TA64" s="84"/>
      <c r="TB64" s="84"/>
      <c r="TC64" s="84"/>
      <c r="TD64" s="84"/>
      <c r="TE64" s="84"/>
      <c r="TF64" s="84"/>
      <c r="TG64" s="84"/>
      <c r="TH64" s="84"/>
      <c r="TI64" s="84"/>
      <c r="TJ64" s="84"/>
      <c r="TK64" s="84"/>
      <c r="TL64" s="84"/>
      <c r="TM64" s="84"/>
      <c r="TN64" s="84"/>
      <c r="TO64" s="84"/>
      <c r="TP64" s="84"/>
      <c r="TQ64" s="84"/>
      <c r="TR64" s="84"/>
      <c r="TS64" s="84"/>
      <c r="TT64" s="84"/>
      <c r="TU64" s="84"/>
      <c r="TV64" s="84"/>
      <c r="TW64" s="84"/>
      <c r="TX64" s="84"/>
      <c r="TY64" s="84"/>
      <c r="TZ64" s="84"/>
      <c r="UA64" s="84"/>
      <c r="UB64" s="84"/>
      <c r="UC64" s="84"/>
      <c r="UD64" s="84"/>
      <c r="UE64" s="84"/>
      <c r="UF64" s="84"/>
      <c r="UG64" s="84"/>
      <c r="UH64" s="84"/>
      <c r="UI64" s="84"/>
      <c r="UJ64" s="84"/>
      <c r="UK64" s="84"/>
      <c r="UL64" s="84"/>
      <c r="UM64" s="84"/>
      <c r="UN64" s="84"/>
      <c r="UO64" s="84"/>
      <c r="UP64" s="84"/>
      <c r="UQ64" s="84"/>
      <c r="UR64" s="84"/>
      <c r="US64" s="84"/>
      <c r="UT64" s="84"/>
      <c r="UU64" s="84"/>
      <c r="UV64" s="84"/>
      <c r="UW64" s="84"/>
      <c r="UX64" s="84"/>
      <c r="UY64" s="84"/>
      <c r="UZ64" s="84"/>
      <c r="VA64" s="84"/>
      <c r="VB64" s="84"/>
      <c r="VC64" s="84"/>
      <c r="VD64" s="84"/>
      <c r="VE64" s="84"/>
      <c r="VF64" s="84"/>
      <c r="VG64" s="84"/>
      <c r="VH64" s="84"/>
      <c r="VI64" s="84"/>
      <c r="VJ64" s="84"/>
      <c r="VK64" s="84"/>
      <c r="VL64" s="84"/>
      <c r="VM64" s="84"/>
      <c r="VN64" s="84"/>
      <c r="VO64" s="84"/>
      <c r="VP64" s="84"/>
      <c r="VQ64" s="84"/>
      <c r="VR64" s="84"/>
      <c r="VS64" s="84"/>
      <c r="VT64" s="84"/>
      <c r="VU64" s="84"/>
      <c r="VV64" s="84"/>
      <c r="VW64" s="84"/>
      <c r="VX64" s="84"/>
      <c r="VY64" s="84"/>
      <c r="VZ64" s="84"/>
      <c r="WA64" s="84"/>
      <c r="WB64" s="84"/>
      <c r="WC64" s="84"/>
      <c r="WD64" s="84"/>
      <c r="WE64" s="84"/>
      <c r="WF64" s="84"/>
      <c r="WG64" s="84"/>
      <c r="WH64" s="84"/>
      <c r="WI64" s="84"/>
      <c r="WJ64" s="84"/>
      <c r="WK64" s="84"/>
      <c r="WL64" s="84"/>
      <c r="WM64" s="84"/>
      <c r="WN64" s="84"/>
      <c r="WO64" s="84"/>
      <c r="WP64" s="84"/>
      <c r="WQ64" s="84"/>
      <c r="WR64" s="84"/>
      <c r="WS64" s="84"/>
      <c r="WT64" s="84"/>
      <c r="WU64" s="84"/>
      <c r="WV64" s="84"/>
      <c r="WW64" s="84"/>
      <c r="WX64" s="84"/>
      <c r="WY64" s="84"/>
      <c r="WZ64" s="84"/>
      <c r="XA64" s="84"/>
      <c r="XB64" s="84"/>
      <c r="XC64" s="84"/>
      <c r="XD64" s="84"/>
      <c r="XE64" s="84"/>
      <c r="XF64" s="84"/>
      <c r="XG64" s="84"/>
      <c r="XH64" s="84"/>
      <c r="XI64" s="84"/>
      <c r="XJ64" s="84"/>
      <c r="XK64" s="84"/>
      <c r="XL64" s="84"/>
      <c r="XM64" s="84"/>
      <c r="XN64" s="84"/>
      <c r="XO64" s="84"/>
      <c r="XP64" s="84"/>
      <c r="XQ64" s="84"/>
      <c r="XR64" s="84"/>
      <c r="XS64" s="84"/>
      <c r="XT64" s="84"/>
      <c r="XU64" s="84"/>
      <c r="XV64" s="84"/>
      <c r="XW64" s="84"/>
      <c r="XX64" s="84"/>
      <c r="XY64" s="84"/>
      <c r="XZ64" s="84"/>
      <c r="YA64" s="84"/>
      <c r="YB64" s="84"/>
      <c r="YC64" s="84"/>
      <c r="YD64" s="84"/>
      <c r="YE64" s="84"/>
      <c r="YF64" s="84"/>
      <c r="YG64" s="84"/>
      <c r="YH64" s="84"/>
      <c r="YI64" s="84"/>
      <c r="YJ64" s="84"/>
      <c r="YK64" s="84"/>
      <c r="YL64" s="84"/>
      <c r="YM64" s="84"/>
      <c r="YN64" s="84"/>
      <c r="YO64" s="84"/>
      <c r="YP64" s="84"/>
      <c r="YQ64" s="84"/>
    </row>
    <row r="65" spans="1:667" s="75" customFormat="1" ht="45">
      <c r="A65" s="78">
        <v>56</v>
      </c>
      <c r="B65" s="125" t="s">
        <v>181</v>
      </c>
      <c r="C65" s="85" t="s">
        <v>11</v>
      </c>
      <c r="D65" s="120" t="s">
        <v>214</v>
      </c>
      <c r="E65" s="121" t="s">
        <v>234</v>
      </c>
      <c r="F65" s="82"/>
      <c r="G65" s="125" t="s">
        <v>27</v>
      </c>
      <c r="H65" s="125" t="s">
        <v>134</v>
      </c>
      <c r="I65" s="92" t="s">
        <v>184</v>
      </c>
      <c r="J65" s="93" t="s">
        <v>12</v>
      </c>
      <c r="K65" s="133">
        <v>1</v>
      </c>
      <c r="L65" s="131">
        <v>150000</v>
      </c>
      <c r="M65" s="131">
        <v>150000</v>
      </c>
      <c r="N65" s="79"/>
      <c r="O65" s="79"/>
      <c r="P65" s="79"/>
      <c r="Q65" s="122" t="s">
        <v>131</v>
      </c>
      <c r="R65" s="123"/>
      <c r="S65" s="123"/>
      <c r="T65" s="124"/>
      <c r="U65" s="84"/>
      <c r="V65" s="84"/>
      <c r="W65" s="84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84"/>
      <c r="GW65" s="84"/>
      <c r="GX65" s="84"/>
      <c r="GY65" s="84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84"/>
      <c r="HK65" s="84"/>
      <c r="HL65" s="84"/>
      <c r="HM65" s="84"/>
      <c r="HN65" s="84"/>
      <c r="HO65" s="84"/>
      <c r="HP65" s="84"/>
      <c r="HQ65" s="84"/>
      <c r="HR65" s="84"/>
      <c r="HS65" s="84"/>
      <c r="HT65" s="84"/>
      <c r="HU65" s="84"/>
      <c r="HV65" s="84"/>
      <c r="HW65" s="84"/>
      <c r="HX65" s="84"/>
      <c r="HY65" s="84"/>
      <c r="HZ65" s="84"/>
      <c r="IA65" s="84"/>
      <c r="IB65" s="84"/>
      <c r="IC65" s="84"/>
      <c r="ID65" s="84"/>
      <c r="IE65" s="84"/>
      <c r="IF65" s="84"/>
      <c r="IG65" s="84"/>
      <c r="IH65" s="84"/>
      <c r="II65" s="84"/>
      <c r="IJ65" s="84"/>
      <c r="IK65" s="84"/>
      <c r="IL65" s="84"/>
      <c r="IM65" s="84"/>
      <c r="IN65" s="84"/>
      <c r="IO65" s="84"/>
      <c r="IP65" s="84"/>
      <c r="IQ65" s="84"/>
      <c r="IR65" s="84"/>
      <c r="IS65" s="84"/>
      <c r="IT65" s="84"/>
      <c r="IU65" s="84"/>
      <c r="IV65" s="84"/>
      <c r="IW65" s="84"/>
      <c r="IX65" s="84"/>
      <c r="IY65" s="84"/>
      <c r="IZ65" s="84"/>
      <c r="JA65" s="84"/>
      <c r="JB65" s="84"/>
      <c r="JC65" s="84"/>
      <c r="JD65" s="84"/>
      <c r="JE65" s="84"/>
      <c r="JF65" s="84"/>
      <c r="JG65" s="84"/>
      <c r="JH65" s="84"/>
      <c r="JI65" s="84"/>
      <c r="JJ65" s="84"/>
      <c r="JK65" s="84"/>
      <c r="JL65" s="84"/>
      <c r="JM65" s="84"/>
      <c r="JN65" s="84"/>
      <c r="JO65" s="84"/>
      <c r="JP65" s="84"/>
      <c r="JQ65" s="84"/>
      <c r="JR65" s="84"/>
      <c r="JS65" s="84"/>
      <c r="JT65" s="84"/>
      <c r="JU65" s="84"/>
      <c r="JV65" s="84"/>
      <c r="JW65" s="84"/>
      <c r="JX65" s="84"/>
      <c r="JY65" s="84"/>
      <c r="JZ65" s="84"/>
      <c r="KA65" s="84"/>
      <c r="KB65" s="84"/>
      <c r="KC65" s="84"/>
      <c r="KD65" s="84"/>
      <c r="KE65" s="84"/>
      <c r="KF65" s="84"/>
      <c r="KG65" s="84"/>
      <c r="KH65" s="84"/>
      <c r="KI65" s="84"/>
      <c r="KJ65" s="84"/>
      <c r="KK65" s="84"/>
      <c r="KL65" s="84"/>
      <c r="KM65" s="84"/>
      <c r="KN65" s="84"/>
      <c r="KO65" s="84"/>
      <c r="KP65" s="84"/>
      <c r="KQ65" s="84"/>
      <c r="KR65" s="84"/>
      <c r="KS65" s="84"/>
      <c r="KT65" s="84"/>
      <c r="KU65" s="84"/>
      <c r="KV65" s="84"/>
      <c r="KW65" s="84"/>
      <c r="KX65" s="84"/>
      <c r="KY65" s="84"/>
      <c r="KZ65" s="84"/>
      <c r="LA65" s="84"/>
      <c r="LB65" s="84"/>
      <c r="LC65" s="84"/>
      <c r="LD65" s="84"/>
      <c r="LE65" s="84"/>
      <c r="LF65" s="84"/>
      <c r="LG65" s="84"/>
      <c r="LH65" s="84"/>
      <c r="LI65" s="84"/>
      <c r="LJ65" s="84"/>
      <c r="LK65" s="84"/>
      <c r="LL65" s="84"/>
      <c r="LM65" s="84"/>
      <c r="LN65" s="84"/>
      <c r="LO65" s="84"/>
      <c r="LP65" s="84"/>
      <c r="LQ65" s="84"/>
      <c r="LR65" s="84"/>
      <c r="LS65" s="84"/>
      <c r="LT65" s="84"/>
      <c r="LU65" s="84"/>
      <c r="LV65" s="84"/>
      <c r="LW65" s="84"/>
      <c r="LX65" s="84"/>
      <c r="LY65" s="84"/>
      <c r="LZ65" s="84"/>
      <c r="MA65" s="84"/>
      <c r="MB65" s="84"/>
      <c r="MC65" s="84"/>
      <c r="MD65" s="84"/>
      <c r="ME65" s="84"/>
      <c r="MF65" s="84"/>
      <c r="MG65" s="84"/>
      <c r="MH65" s="84"/>
      <c r="MI65" s="84"/>
      <c r="MJ65" s="84"/>
      <c r="MK65" s="84"/>
      <c r="ML65" s="84"/>
      <c r="MM65" s="84"/>
      <c r="MN65" s="84"/>
      <c r="MO65" s="84"/>
      <c r="MP65" s="84"/>
      <c r="MQ65" s="84"/>
      <c r="MR65" s="84"/>
      <c r="MS65" s="84"/>
      <c r="MT65" s="84"/>
      <c r="MU65" s="84"/>
      <c r="MV65" s="84"/>
      <c r="MW65" s="84"/>
      <c r="MX65" s="84"/>
      <c r="MY65" s="84"/>
      <c r="MZ65" s="84"/>
      <c r="NA65" s="84"/>
      <c r="NB65" s="84"/>
      <c r="NC65" s="84"/>
      <c r="ND65" s="84"/>
      <c r="NE65" s="84"/>
      <c r="NF65" s="84"/>
      <c r="NG65" s="84"/>
      <c r="NH65" s="84"/>
      <c r="NI65" s="84"/>
      <c r="NJ65" s="84"/>
      <c r="NK65" s="84"/>
      <c r="NL65" s="84"/>
      <c r="NM65" s="84"/>
      <c r="NN65" s="84"/>
      <c r="NO65" s="84"/>
      <c r="NP65" s="84"/>
      <c r="NQ65" s="84"/>
      <c r="NR65" s="84"/>
      <c r="NS65" s="84"/>
      <c r="NT65" s="84"/>
      <c r="NU65" s="84"/>
      <c r="NV65" s="84"/>
      <c r="NW65" s="84"/>
      <c r="NX65" s="84"/>
      <c r="NY65" s="84"/>
      <c r="NZ65" s="84"/>
      <c r="OA65" s="84"/>
      <c r="OB65" s="84"/>
      <c r="OC65" s="84"/>
      <c r="OD65" s="84"/>
      <c r="OE65" s="84"/>
      <c r="OF65" s="84"/>
      <c r="OG65" s="84"/>
      <c r="OH65" s="84"/>
      <c r="OI65" s="84"/>
      <c r="OJ65" s="84"/>
      <c r="OK65" s="84"/>
      <c r="OL65" s="84"/>
      <c r="OM65" s="84"/>
      <c r="ON65" s="84"/>
      <c r="OO65" s="84"/>
      <c r="OP65" s="84"/>
      <c r="OQ65" s="84"/>
      <c r="OR65" s="84"/>
      <c r="OS65" s="84"/>
      <c r="OT65" s="84"/>
      <c r="OU65" s="84"/>
      <c r="OV65" s="84"/>
      <c r="OW65" s="84"/>
      <c r="OX65" s="84"/>
      <c r="OY65" s="84"/>
      <c r="OZ65" s="84"/>
      <c r="PA65" s="84"/>
      <c r="PB65" s="84"/>
      <c r="PC65" s="84"/>
      <c r="PD65" s="84"/>
      <c r="PE65" s="84"/>
      <c r="PF65" s="84"/>
      <c r="PG65" s="84"/>
      <c r="PH65" s="84"/>
      <c r="PI65" s="84"/>
      <c r="PJ65" s="84"/>
      <c r="PK65" s="84"/>
      <c r="PL65" s="84"/>
      <c r="PM65" s="84"/>
      <c r="PN65" s="84"/>
      <c r="PO65" s="84"/>
      <c r="PP65" s="84"/>
      <c r="PQ65" s="84"/>
      <c r="PR65" s="84"/>
      <c r="PS65" s="84"/>
      <c r="PT65" s="84"/>
      <c r="PU65" s="84"/>
      <c r="PV65" s="84"/>
      <c r="PW65" s="84"/>
      <c r="PX65" s="84"/>
      <c r="PY65" s="84"/>
      <c r="PZ65" s="84"/>
      <c r="QA65" s="84"/>
      <c r="QB65" s="84"/>
      <c r="QC65" s="84"/>
      <c r="QD65" s="84"/>
      <c r="QE65" s="84"/>
      <c r="QF65" s="84"/>
      <c r="QG65" s="84"/>
      <c r="QH65" s="84"/>
      <c r="QI65" s="84"/>
      <c r="QJ65" s="84"/>
      <c r="QK65" s="84"/>
      <c r="QL65" s="84"/>
      <c r="QM65" s="84"/>
      <c r="QN65" s="84"/>
      <c r="QO65" s="84"/>
      <c r="QP65" s="84"/>
      <c r="QQ65" s="84"/>
      <c r="QR65" s="84"/>
      <c r="QS65" s="84"/>
      <c r="QT65" s="84"/>
      <c r="QU65" s="84"/>
      <c r="QV65" s="84"/>
      <c r="QW65" s="84"/>
      <c r="QX65" s="84"/>
      <c r="QY65" s="84"/>
      <c r="QZ65" s="84"/>
      <c r="RA65" s="84"/>
      <c r="RB65" s="84"/>
      <c r="RC65" s="84"/>
      <c r="RD65" s="84"/>
      <c r="RE65" s="84"/>
      <c r="RF65" s="84"/>
      <c r="RG65" s="84"/>
      <c r="RH65" s="84"/>
      <c r="RI65" s="84"/>
      <c r="RJ65" s="84"/>
      <c r="RK65" s="84"/>
      <c r="RL65" s="84"/>
      <c r="RM65" s="84"/>
      <c r="RN65" s="84"/>
      <c r="RO65" s="84"/>
      <c r="RP65" s="84"/>
      <c r="RQ65" s="84"/>
      <c r="RR65" s="84"/>
      <c r="RS65" s="84"/>
      <c r="RT65" s="84"/>
      <c r="RU65" s="84"/>
      <c r="RV65" s="84"/>
      <c r="RW65" s="84"/>
      <c r="RX65" s="84"/>
      <c r="RY65" s="84"/>
      <c r="RZ65" s="84"/>
      <c r="SA65" s="84"/>
      <c r="SB65" s="84"/>
      <c r="SC65" s="84"/>
      <c r="SD65" s="84"/>
      <c r="SE65" s="84"/>
      <c r="SF65" s="84"/>
      <c r="SG65" s="84"/>
      <c r="SH65" s="84"/>
      <c r="SI65" s="84"/>
      <c r="SJ65" s="84"/>
      <c r="SK65" s="84"/>
      <c r="SL65" s="84"/>
      <c r="SM65" s="84"/>
      <c r="SN65" s="84"/>
      <c r="SO65" s="84"/>
      <c r="SP65" s="84"/>
      <c r="SQ65" s="84"/>
      <c r="SR65" s="84"/>
      <c r="SS65" s="84"/>
      <c r="ST65" s="84"/>
      <c r="SU65" s="84"/>
      <c r="SV65" s="84"/>
      <c r="SW65" s="84"/>
      <c r="SX65" s="84"/>
      <c r="SY65" s="84"/>
      <c r="SZ65" s="84"/>
      <c r="TA65" s="84"/>
      <c r="TB65" s="84"/>
      <c r="TC65" s="84"/>
      <c r="TD65" s="84"/>
      <c r="TE65" s="84"/>
      <c r="TF65" s="84"/>
      <c r="TG65" s="84"/>
      <c r="TH65" s="84"/>
      <c r="TI65" s="84"/>
      <c r="TJ65" s="84"/>
      <c r="TK65" s="84"/>
      <c r="TL65" s="84"/>
      <c r="TM65" s="84"/>
      <c r="TN65" s="84"/>
      <c r="TO65" s="84"/>
      <c r="TP65" s="84"/>
      <c r="TQ65" s="84"/>
      <c r="TR65" s="84"/>
      <c r="TS65" s="84"/>
      <c r="TT65" s="84"/>
      <c r="TU65" s="84"/>
      <c r="TV65" s="84"/>
      <c r="TW65" s="84"/>
      <c r="TX65" s="84"/>
      <c r="TY65" s="84"/>
      <c r="TZ65" s="84"/>
      <c r="UA65" s="84"/>
      <c r="UB65" s="84"/>
      <c r="UC65" s="84"/>
      <c r="UD65" s="84"/>
      <c r="UE65" s="84"/>
      <c r="UF65" s="84"/>
      <c r="UG65" s="84"/>
      <c r="UH65" s="84"/>
      <c r="UI65" s="84"/>
      <c r="UJ65" s="84"/>
      <c r="UK65" s="84"/>
      <c r="UL65" s="84"/>
      <c r="UM65" s="84"/>
      <c r="UN65" s="84"/>
      <c r="UO65" s="84"/>
      <c r="UP65" s="84"/>
      <c r="UQ65" s="84"/>
      <c r="UR65" s="84"/>
      <c r="US65" s="84"/>
      <c r="UT65" s="84"/>
      <c r="UU65" s="84"/>
      <c r="UV65" s="84"/>
      <c r="UW65" s="84"/>
      <c r="UX65" s="84"/>
      <c r="UY65" s="84"/>
      <c r="UZ65" s="84"/>
      <c r="VA65" s="84"/>
      <c r="VB65" s="84"/>
      <c r="VC65" s="84"/>
      <c r="VD65" s="84"/>
      <c r="VE65" s="84"/>
      <c r="VF65" s="84"/>
      <c r="VG65" s="84"/>
      <c r="VH65" s="84"/>
      <c r="VI65" s="84"/>
      <c r="VJ65" s="84"/>
      <c r="VK65" s="84"/>
      <c r="VL65" s="84"/>
      <c r="VM65" s="84"/>
      <c r="VN65" s="84"/>
      <c r="VO65" s="84"/>
      <c r="VP65" s="84"/>
      <c r="VQ65" s="84"/>
      <c r="VR65" s="84"/>
      <c r="VS65" s="84"/>
      <c r="VT65" s="84"/>
      <c r="VU65" s="84"/>
      <c r="VV65" s="84"/>
      <c r="VW65" s="84"/>
      <c r="VX65" s="84"/>
      <c r="VY65" s="84"/>
      <c r="VZ65" s="84"/>
      <c r="WA65" s="84"/>
      <c r="WB65" s="84"/>
      <c r="WC65" s="84"/>
      <c r="WD65" s="84"/>
      <c r="WE65" s="84"/>
      <c r="WF65" s="84"/>
      <c r="WG65" s="84"/>
      <c r="WH65" s="84"/>
      <c r="WI65" s="84"/>
      <c r="WJ65" s="84"/>
      <c r="WK65" s="84"/>
      <c r="WL65" s="84"/>
      <c r="WM65" s="84"/>
      <c r="WN65" s="84"/>
      <c r="WO65" s="84"/>
      <c r="WP65" s="84"/>
      <c r="WQ65" s="84"/>
      <c r="WR65" s="84"/>
      <c r="WS65" s="84"/>
      <c r="WT65" s="84"/>
      <c r="WU65" s="84"/>
      <c r="WV65" s="84"/>
      <c r="WW65" s="84"/>
      <c r="WX65" s="84"/>
      <c r="WY65" s="84"/>
      <c r="WZ65" s="84"/>
      <c r="XA65" s="84"/>
      <c r="XB65" s="84"/>
      <c r="XC65" s="84"/>
      <c r="XD65" s="84"/>
      <c r="XE65" s="84"/>
      <c r="XF65" s="84"/>
      <c r="XG65" s="84"/>
      <c r="XH65" s="84"/>
      <c r="XI65" s="84"/>
      <c r="XJ65" s="84"/>
      <c r="XK65" s="84"/>
      <c r="XL65" s="84"/>
      <c r="XM65" s="84"/>
      <c r="XN65" s="84"/>
      <c r="XO65" s="84"/>
      <c r="XP65" s="84"/>
      <c r="XQ65" s="84"/>
      <c r="XR65" s="84"/>
      <c r="XS65" s="84"/>
      <c r="XT65" s="84"/>
      <c r="XU65" s="84"/>
      <c r="XV65" s="84"/>
      <c r="XW65" s="84"/>
      <c r="XX65" s="84"/>
      <c r="XY65" s="84"/>
      <c r="XZ65" s="84"/>
      <c r="YA65" s="84"/>
      <c r="YB65" s="84"/>
      <c r="YC65" s="84"/>
      <c r="YD65" s="84"/>
      <c r="YE65" s="84"/>
      <c r="YF65" s="84"/>
      <c r="YG65" s="84"/>
      <c r="YH65" s="84"/>
      <c r="YI65" s="84"/>
      <c r="YJ65" s="84"/>
      <c r="YK65" s="84"/>
      <c r="YL65" s="84"/>
      <c r="YM65" s="84"/>
      <c r="YN65" s="84"/>
      <c r="YO65" s="84"/>
      <c r="YP65" s="84"/>
      <c r="YQ65" s="84"/>
    </row>
    <row r="66" spans="1:667" s="75" customFormat="1" ht="60">
      <c r="A66" s="144">
        <v>57</v>
      </c>
      <c r="B66" s="125" t="s">
        <v>181</v>
      </c>
      <c r="C66" s="85" t="s">
        <v>11</v>
      </c>
      <c r="D66" s="120" t="s">
        <v>215</v>
      </c>
      <c r="E66" s="121" t="s">
        <v>235</v>
      </c>
      <c r="F66" s="82"/>
      <c r="G66" s="125" t="s">
        <v>28</v>
      </c>
      <c r="H66" s="125" t="s">
        <v>129</v>
      </c>
      <c r="I66" s="92" t="s">
        <v>184</v>
      </c>
      <c r="J66" s="93" t="s">
        <v>12</v>
      </c>
      <c r="K66" s="133">
        <v>1</v>
      </c>
      <c r="L66" s="131">
        <v>133928.57</v>
      </c>
      <c r="M66" s="131">
        <v>133928.57</v>
      </c>
      <c r="N66" s="79"/>
      <c r="O66" s="79"/>
      <c r="P66" s="79"/>
      <c r="Q66" s="122" t="s">
        <v>131</v>
      </c>
      <c r="R66" s="123"/>
      <c r="S66" s="123"/>
      <c r="T66" s="124"/>
      <c r="U66" s="84"/>
      <c r="V66" s="84"/>
      <c r="W66" s="84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4"/>
      <c r="LR66" s="84"/>
      <c r="LS66" s="84"/>
      <c r="LT66" s="84"/>
      <c r="LU66" s="84"/>
      <c r="LV66" s="84"/>
      <c r="LW66" s="84"/>
      <c r="LX66" s="84"/>
      <c r="LY66" s="84"/>
      <c r="LZ66" s="84"/>
      <c r="MA66" s="84"/>
      <c r="MB66" s="84"/>
      <c r="MC66" s="84"/>
      <c r="MD66" s="84"/>
      <c r="ME66" s="84"/>
      <c r="MF66" s="84"/>
      <c r="MG66" s="84"/>
      <c r="MH66" s="84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4"/>
      <c r="SD66" s="84"/>
      <c r="SE66" s="84"/>
      <c r="SF66" s="84"/>
      <c r="SG66" s="84"/>
      <c r="SH66" s="84"/>
      <c r="SI66" s="84"/>
      <c r="SJ66" s="84"/>
      <c r="SK66" s="84"/>
      <c r="SL66" s="84"/>
      <c r="SM66" s="84"/>
      <c r="SN66" s="84"/>
      <c r="SO66" s="84"/>
      <c r="SP66" s="84"/>
      <c r="SQ66" s="84"/>
      <c r="SR66" s="84"/>
      <c r="SS66" s="84"/>
      <c r="ST66" s="84"/>
      <c r="SU66" s="84"/>
      <c r="SV66" s="84"/>
      <c r="SW66" s="84"/>
      <c r="SX66" s="84"/>
      <c r="SY66" s="84"/>
      <c r="SZ66" s="84"/>
      <c r="TA66" s="84"/>
      <c r="TB66" s="84"/>
      <c r="TC66" s="84"/>
      <c r="TD66" s="84"/>
      <c r="TE66" s="84"/>
      <c r="TF66" s="84"/>
      <c r="TG66" s="84"/>
      <c r="TH66" s="84"/>
      <c r="TI66" s="84"/>
      <c r="TJ66" s="84"/>
      <c r="TK66" s="84"/>
      <c r="TL66" s="84"/>
      <c r="TM66" s="84"/>
      <c r="TN66" s="84"/>
      <c r="TO66" s="84"/>
      <c r="TP66" s="84"/>
      <c r="TQ66" s="84"/>
      <c r="TR66" s="84"/>
      <c r="TS66" s="84"/>
      <c r="TT66" s="84"/>
      <c r="TU66" s="84"/>
      <c r="TV66" s="84"/>
      <c r="TW66" s="84"/>
      <c r="TX66" s="84"/>
      <c r="TY66" s="84"/>
      <c r="TZ66" s="84"/>
      <c r="UA66" s="84"/>
      <c r="UB66" s="84"/>
      <c r="UC66" s="84"/>
      <c r="UD66" s="84"/>
      <c r="UE66" s="84"/>
      <c r="UF66" s="84"/>
      <c r="UG66" s="84"/>
      <c r="UH66" s="84"/>
      <c r="UI66" s="84"/>
      <c r="UJ66" s="84"/>
      <c r="UK66" s="84"/>
      <c r="UL66" s="84"/>
      <c r="UM66" s="84"/>
      <c r="UN66" s="84"/>
      <c r="UO66" s="84"/>
      <c r="UP66" s="84"/>
      <c r="UQ66" s="84"/>
      <c r="UR66" s="84"/>
      <c r="US66" s="84"/>
      <c r="UT66" s="84"/>
      <c r="UU66" s="84"/>
      <c r="UV66" s="84"/>
      <c r="UW66" s="84"/>
      <c r="UX66" s="84"/>
      <c r="UY66" s="84"/>
      <c r="UZ66" s="84"/>
      <c r="VA66" s="84"/>
      <c r="VB66" s="84"/>
      <c r="VC66" s="84"/>
      <c r="VD66" s="84"/>
      <c r="VE66" s="84"/>
      <c r="VF66" s="84"/>
      <c r="VG66" s="84"/>
      <c r="VH66" s="84"/>
      <c r="VI66" s="84"/>
      <c r="VJ66" s="84"/>
      <c r="VK66" s="84"/>
      <c r="VL66" s="84"/>
      <c r="VM66" s="84"/>
      <c r="VN66" s="84"/>
      <c r="VO66" s="84"/>
      <c r="VP66" s="84"/>
      <c r="VQ66" s="84"/>
      <c r="VR66" s="84"/>
      <c r="VS66" s="84"/>
      <c r="VT66" s="84"/>
      <c r="VU66" s="84"/>
      <c r="VV66" s="84"/>
      <c r="VW66" s="84"/>
      <c r="VX66" s="84"/>
      <c r="VY66" s="84"/>
      <c r="VZ66" s="84"/>
      <c r="WA66" s="84"/>
      <c r="WB66" s="84"/>
      <c r="WC66" s="84"/>
      <c r="WD66" s="84"/>
      <c r="WE66" s="84"/>
      <c r="WF66" s="84"/>
      <c r="WG66" s="84"/>
      <c r="WH66" s="84"/>
      <c r="WI66" s="84"/>
      <c r="WJ66" s="84"/>
      <c r="WK66" s="84"/>
      <c r="WL66" s="84"/>
      <c r="WM66" s="84"/>
      <c r="WN66" s="84"/>
      <c r="WO66" s="84"/>
      <c r="WP66" s="84"/>
      <c r="WQ66" s="84"/>
      <c r="WR66" s="84"/>
      <c r="WS66" s="84"/>
      <c r="WT66" s="84"/>
      <c r="WU66" s="84"/>
      <c r="WV66" s="84"/>
      <c r="WW66" s="84"/>
      <c r="WX66" s="84"/>
      <c r="WY66" s="84"/>
      <c r="WZ66" s="84"/>
      <c r="XA66" s="84"/>
      <c r="XB66" s="84"/>
      <c r="XC66" s="84"/>
      <c r="XD66" s="84"/>
      <c r="XE66" s="84"/>
      <c r="XF66" s="84"/>
      <c r="XG66" s="84"/>
      <c r="XH66" s="84"/>
      <c r="XI66" s="84"/>
      <c r="XJ66" s="84"/>
      <c r="XK66" s="84"/>
      <c r="XL66" s="84"/>
      <c r="XM66" s="84"/>
      <c r="XN66" s="84"/>
      <c r="XO66" s="84"/>
      <c r="XP66" s="84"/>
      <c r="XQ66" s="84"/>
      <c r="XR66" s="84"/>
      <c r="XS66" s="84"/>
      <c r="XT66" s="84"/>
      <c r="XU66" s="84"/>
      <c r="XV66" s="84"/>
      <c r="XW66" s="84"/>
      <c r="XX66" s="84"/>
      <c r="XY66" s="84"/>
      <c r="XZ66" s="84"/>
      <c r="YA66" s="84"/>
      <c r="YB66" s="84"/>
      <c r="YC66" s="84"/>
      <c r="YD66" s="84"/>
      <c r="YE66" s="84"/>
      <c r="YF66" s="84"/>
      <c r="YG66" s="84"/>
      <c r="YH66" s="84"/>
      <c r="YI66" s="84"/>
      <c r="YJ66" s="84"/>
      <c r="YK66" s="84"/>
      <c r="YL66" s="84"/>
      <c r="YM66" s="84"/>
      <c r="YN66" s="84"/>
      <c r="YO66" s="84"/>
      <c r="YP66" s="84"/>
      <c r="YQ66" s="84"/>
    </row>
    <row r="67" spans="1:667" s="75" customFormat="1" ht="120.75" customHeight="1">
      <c r="A67" s="78">
        <v>58</v>
      </c>
      <c r="B67" s="125" t="s">
        <v>181</v>
      </c>
      <c r="C67" s="85" t="s">
        <v>11</v>
      </c>
      <c r="D67" s="120" t="s">
        <v>208</v>
      </c>
      <c r="E67" s="121" t="s">
        <v>344</v>
      </c>
      <c r="F67" s="82"/>
      <c r="G67" s="125" t="s">
        <v>404</v>
      </c>
      <c r="H67" s="134" t="s">
        <v>387</v>
      </c>
      <c r="I67" s="92" t="s">
        <v>184</v>
      </c>
      <c r="J67" s="93" t="s">
        <v>12</v>
      </c>
      <c r="K67" s="94">
        <v>1</v>
      </c>
      <c r="L67" s="79">
        <v>3660714.29</v>
      </c>
      <c r="M67" s="79">
        <v>3660714.29</v>
      </c>
      <c r="N67" s="79"/>
      <c r="O67" s="79"/>
      <c r="P67" s="79"/>
      <c r="Q67" s="122" t="s">
        <v>131</v>
      </c>
      <c r="R67" s="123"/>
      <c r="S67" s="123"/>
      <c r="T67" s="124"/>
      <c r="U67" s="84"/>
      <c r="V67" s="84"/>
      <c r="W67" s="84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4"/>
      <c r="LR67" s="84"/>
      <c r="LS67" s="84"/>
      <c r="LT67" s="84"/>
      <c r="LU67" s="84"/>
      <c r="LV67" s="84"/>
      <c r="LW67" s="84"/>
      <c r="LX67" s="84"/>
      <c r="LY67" s="84"/>
      <c r="LZ67" s="84"/>
      <c r="MA67" s="84"/>
      <c r="MB67" s="84"/>
      <c r="MC67" s="84"/>
      <c r="MD67" s="84"/>
      <c r="ME67" s="84"/>
      <c r="MF67" s="84"/>
      <c r="MG67" s="84"/>
      <c r="MH67" s="84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4"/>
      <c r="SD67" s="84"/>
      <c r="SE67" s="84"/>
      <c r="SF67" s="84"/>
      <c r="SG67" s="84"/>
      <c r="SH67" s="84"/>
      <c r="SI67" s="84"/>
      <c r="SJ67" s="84"/>
      <c r="SK67" s="84"/>
      <c r="SL67" s="84"/>
      <c r="SM67" s="84"/>
      <c r="SN67" s="84"/>
      <c r="SO67" s="84"/>
      <c r="SP67" s="84"/>
      <c r="SQ67" s="84"/>
      <c r="SR67" s="84"/>
      <c r="SS67" s="84"/>
      <c r="ST67" s="84"/>
      <c r="SU67" s="84"/>
      <c r="SV67" s="84"/>
      <c r="SW67" s="84"/>
      <c r="SX67" s="84"/>
      <c r="SY67" s="84"/>
      <c r="SZ67" s="84"/>
      <c r="TA67" s="84"/>
      <c r="TB67" s="84"/>
      <c r="TC67" s="84"/>
      <c r="TD67" s="84"/>
      <c r="TE67" s="84"/>
      <c r="TF67" s="84"/>
      <c r="TG67" s="84"/>
      <c r="TH67" s="84"/>
      <c r="TI67" s="84"/>
      <c r="TJ67" s="84"/>
      <c r="TK67" s="84"/>
      <c r="TL67" s="84"/>
      <c r="TM67" s="84"/>
      <c r="TN67" s="84"/>
      <c r="TO67" s="84"/>
      <c r="TP67" s="84"/>
      <c r="TQ67" s="84"/>
      <c r="TR67" s="84"/>
      <c r="TS67" s="84"/>
      <c r="TT67" s="84"/>
      <c r="TU67" s="84"/>
      <c r="TV67" s="84"/>
      <c r="TW67" s="84"/>
      <c r="TX67" s="84"/>
      <c r="TY67" s="84"/>
      <c r="TZ67" s="84"/>
      <c r="UA67" s="84"/>
      <c r="UB67" s="84"/>
      <c r="UC67" s="84"/>
      <c r="UD67" s="84"/>
      <c r="UE67" s="84"/>
      <c r="UF67" s="84"/>
      <c r="UG67" s="84"/>
      <c r="UH67" s="84"/>
      <c r="UI67" s="84"/>
      <c r="UJ67" s="84"/>
      <c r="UK67" s="84"/>
      <c r="UL67" s="84"/>
      <c r="UM67" s="84"/>
      <c r="UN67" s="84"/>
      <c r="UO67" s="84"/>
      <c r="UP67" s="84"/>
      <c r="UQ67" s="84"/>
      <c r="UR67" s="84"/>
      <c r="US67" s="84"/>
      <c r="UT67" s="84"/>
      <c r="UU67" s="84"/>
      <c r="UV67" s="84"/>
      <c r="UW67" s="84"/>
      <c r="UX67" s="84"/>
      <c r="UY67" s="84"/>
      <c r="UZ67" s="84"/>
      <c r="VA67" s="84"/>
      <c r="VB67" s="84"/>
      <c r="VC67" s="84"/>
      <c r="VD67" s="84"/>
      <c r="VE67" s="84"/>
      <c r="VF67" s="84"/>
      <c r="VG67" s="84"/>
      <c r="VH67" s="84"/>
      <c r="VI67" s="84"/>
      <c r="VJ67" s="84"/>
      <c r="VK67" s="84"/>
      <c r="VL67" s="84"/>
      <c r="VM67" s="84"/>
      <c r="VN67" s="84"/>
      <c r="VO67" s="84"/>
      <c r="VP67" s="84"/>
      <c r="VQ67" s="84"/>
      <c r="VR67" s="84"/>
      <c r="VS67" s="84"/>
      <c r="VT67" s="84"/>
      <c r="VU67" s="84"/>
      <c r="VV67" s="84"/>
      <c r="VW67" s="84"/>
      <c r="VX67" s="84"/>
      <c r="VY67" s="84"/>
      <c r="VZ67" s="84"/>
      <c r="WA67" s="84"/>
      <c r="WB67" s="84"/>
      <c r="WC67" s="84"/>
      <c r="WD67" s="84"/>
      <c r="WE67" s="84"/>
      <c r="WF67" s="84"/>
      <c r="WG67" s="84"/>
      <c r="WH67" s="84"/>
      <c r="WI67" s="84"/>
      <c r="WJ67" s="84"/>
      <c r="WK67" s="84"/>
      <c r="WL67" s="84"/>
      <c r="WM67" s="84"/>
      <c r="WN67" s="84"/>
      <c r="WO67" s="84"/>
      <c r="WP67" s="84"/>
      <c r="WQ67" s="84"/>
      <c r="WR67" s="84"/>
      <c r="WS67" s="84"/>
      <c r="WT67" s="84"/>
      <c r="WU67" s="84"/>
      <c r="WV67" s="84"/>
      <c r="WW67" s="84"/>
      <c r="WX67" s="84"/>
      <c r="WY67" s="84"/>
      <c r="WZ67" s="84"/>
      <c r="XA67" s="84"/>
      <c r="XB67" s="84"/>
      <c r="XC67" s="84"/>
      <c r="XD67" s="84"/>
      <c r="XE67" s="84"/>
      <c r="XF67" s="84"/>
      <c r="XG67" s="84"/>
      <c r="XH67" s="84"/>
      <c r="XI67" s="84"/>
      <c r="XJ67" s="84"/>
      <c r="XK67" s="84"/>
      <c r="XL67" s="84"/>
      <c r="XM67" s="84"/>
      <c r="XN67" s="84"/>
      <c r="XO67" s="84"/>
      <c r="XP67" s="84"/>
      <c r="XQ67" s="84"/>
      <c r="XR67" s="84"/>
      <c r="XS67" s="84"/>
      <c r="XT67" s="84"/>
      <c r="XU67" s="84"/>
      <c r="XV67" s="84"/>
      <c r="XW67" s="84"/>
      <c r="XX67" s="84"/>
      <c r="XY67" s="84"/>
      <c r="XZ67" s="84"/>
      <c r="YA67" s="84"/>
      <c r="YB67" s="84"/>
      <c r="YC67" s="84"/>
      <c r="YD67" s="84"/>
      <c r="YE67" s="84"/>
      <c r="YF67" s="84"/>
      <c r="YG67" s="84"/>
      <c r="YH67" s="84"/>
      <c r="YI67" s="84"/>
      <c r="YJ67" s="84"/>
      <c r="YK67" s="84"/>
      <c r="YL67" s="84"/>
      <c r="YM67" s="84"/>
      <c r="YN67" s="84"/>
      <c r="YO67" s="84"/>
      <c r="YP67" s="84"/>
      <c r="YQ67" s="84"/>
    </row>
    <row r="68" spans="1:667" s="75" customFormat="1" ht="69.75" customHeight="1">
      <c r="A68" s="144">
        <v>59</v>
      </c>
      <c r="B68" s="125" t="s">
        <v>181</v>
      </c>
      <c r="C68" s="85" t="s">
        <v>11</v>
      </c>
      <c r="D68" s="120" t="s">
        <v>345</v>
      </c>
      <c r="E68" s="121" t="s">
        <v>346</v>
      </c>
      <c r="F68" s="82"/>
      <c r="G68" s="125" t="s">
        <v>389</v>
      </c>
      <c r="H68" s="134" t="s">
        <v>410</v>
      </c>
      <c r="I68" s="140" t="s">
        <v>251</v>
      </c>
      <c r="J68" s="93" t="s">
        <v>12</v>
      </c>
      <c r="K68" s="94">
        <v>1</v>
      </c>
      <c r="L68" s="79">
        <v>5011250</v>
      </c>
      <c r="M68" s="79">
        <v>5011250</v>
      </c>
      <c r="N68" s="79"/>
      <c r="O68" s="79"/>
      <c r="P68" s="79"/>
      <c r="Q68" s="122" t="s">
        <v>131</v>
      </c>
      <c r="R68" s="123"/>
      <c r="S68" s="123"/>
      <c r="T68" s="124"/>
      <c r="U68" s="84"/>
      <c r="V68" s="84"/>
      <c r="W68" s="84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4"/>
      <c r="LR68" s="84"/>
      <c r="LS68" s="84"/>
      <c r="LT68" s="84"/>
      <c r="LU68" s="84"/>
      <c r="LV68" s="84"/>
      <c r="LW68" s="84"/>
      <c r="LX68" s="84"/>
      <c r="LY68" s="84"/>
      <c r="LZ68" s="84"/>
      <c r="MA68" s="84"/>
      <c r="MB68" s="84"/>
      <c r="MC68" s="84"/>
      <c r="MD68" s="84"/>
      <c r="ME68" s="84"/>
      <c r="MF68" s="84"/>
      <c r="MG68" s="84"/>
      <c r="MH68" s="84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4"/>
      <c r="SD68" s="84"/>
      <c r="SE68" s="84"/>
      <c r="SF68" s="84"/>
      <c r="SG68" s="84"/>
      <c r="SH68" s="84"/>
      <c r="SI68" s="84"/>
      <c r="SJ68" s="84"/>
      <c r="SK68" s="84"/>
      <c r="SL68" s="84"/>
      <c r="SM68" s="84"/>
      <c r="SN68" s="84"/>
      <c r="SO68" s="84"/>
      <c r="SP68" s="84"/>
      <c r="SQ68" s="84"/>
      <c r="SR68" s="84"/>
      <c r="SS68" s="84"/>
      <c r="ST68" s="84"/>
      <c r="SU68" s="84"/>
      <c r="SV68" s="84"/>
      <c r="SW68" s="84"/>
      <c r="SX68" s="84"/>
      <c r="SY68" s="84"/>
      <c r="SZ68" s="84"/>
      <c r="TA68" s="84"/>
      <c r="TB68" s="84"/>
      <c r="TC68" s="84"/>
      <c r="TD68" s="84"/>
      <c r="TE68" s="84"/>
      <c r="TF68" s="84"/>
      <c r="TG68" s="84"/>
      <c r="TH68" s="84"/>
      <c r="TI68" s="84"/>
      <c r="TJ68" s="84"/>
      <c r="TK68" s="84"/>
      <c r="TL68" s="84"/>
      <c r="TM68" s="84"/>
      <c r="TN68" s="84"/>
      <c r="TO68" s="84"/>
      <c r="TP68" s="84"/>
      <c r="TQ68" s="84"/>
      <c r="TR68" s="84"/>
      <c r="TS68" s="84"/>
      <c r="TT68" s="84"/>
      <c r="TU68" s="84"/>
      <c r="TV68" s="84"/>
      <c r="TW68" s="84"/>
      <c r="TX68" s="84"/>
      <c r="TY68" s="84"/>
      <c r="TZ68" s="84"/>
      <c r="UA68" s="84"/>
      <c r="UB68" s="84"/>
      <c r="UC68" s="84"/>
      <c r="UD68" s="84"/>
      <c r="UE68" s="84"/>
      <c r="UF68" s="84"/>
      <c r="UG68" s="84"/>
      <c r="UH68" s="84"/>
      <c r="UI68" s="84"/>
      <c r="UJ68" s="84"/>
      <c r="UK68" s="84"/>
      <c r="UL68" s="84"/>
      <c r="UM68" s="84"/>
      <c r="UN68" s="84"/>
      <c r="UO68" s="84"/>
      <c r="UP68" s="84"/>
      <c r="UQ68" s="84"/>
      <c r="UR68" s="84"/>
      <c r="US68" s="84"/>
      <c r="UT68" s="84"/>
      <c r="UU68" s="84"/>
      <c r="UV68" s="84"/>
      <c r="UW68" s="84"/>
      <c r="UX68" s="84"/>
      <c r="UY68" s="84"/>
      <c r="UZ68" s="84"/>
      <c r="VA68" s="84"/>
      <c r="VB68" s="84"/>
      <c r="VC68" s="84"/>
      <c r="VD68" s="84"/>
      <c r="VE68" s="84"/>
      <c r="VF68" s="84"/>
      <c r="VG68" s="84"/>
      <c r="VH68" s="84"/>
      <c r="VI68" s="84"/>
      <c r="VJ68" s="84"/>
      <c r="VK68" s="84"/>
      <c r="VL68" s="84"/>
      <c r="VM68" s="84"/>
      <c r="VN68" s="84"/>
      <c r="VO68" s="84"/>
      <c r="VP68" s="84"/>
      <c r="VQ68" s="84"/>
      <c r="VR68" s="84"/>
      <c r="VS68" s="84"/>
      <c r="VT68" s="84"/>
      <c r="VU68" s="84"/>
      <c r="VV68" s="84"/>
      <c r="VW68" s="84"/>
      <c r="VX68" s="84"/>
      <c r="VY68" s="84"/>
      <c r="VZ68" s="84"/>
      <c r="WA68" s="84"/>
      <c r="WB68" s="84"/>
      <c r="WC68" s="84"/>
      <c r="WD68" s="84"/>
      <c r="WE68" s="84"/>
      <c r="WF68" s="84"/>
      <c r="WG68" s="84"/>
      <c r="WH68" s="84"/>
      <c r="WI68" s="84"/>
      <c r="WJ68" s="84"/>
      <c r="WK68" s="84"/>
      <c r="WL68" s="84"/>
      <c r="WM68" s="84"/>
      <c r="WN68" s="84"/>
      <c r="WO68" s="84"/>
      <c r="WP68" s="84"/>
      <c r="WQ68" s="84"/>
      <c r="WR68" s="84"/>
      <c r="WS68" s="84"/>
      <c r="WT68" s="84"/>
      <c r="WU68" s="84"/>
      <c r="WV68" s="84"/>
      <c r="WW68" s="84"/>
      <c r="WX68" s="84"/>
      <c r="WY68" s="84"/>
      <c r="WZ68" s="84"/>
      <c r="XA68" s="84"/>
      <c r="XB68" s="84"/>
      <c r="XC68" s="84"/>
      <c r="XD68" s="84"/>
      <c r="XE68" s="84"/>
      <c r="XF68" s="84"/>
      <c r="XG68" s="84"/>
      <c r="XH68" s="84"/>
      <c r="XI68" s="84"/>
      <c r="XJ68" s="84"/>
      <c r="XK68" s="84"/>
      <c r="XL68" s="84"/>
      <c r="XM68" s="84"/>
      <c r="XN68" s="84"/>
      <c r="XO68" s="84"/>
      <c r="XP68" s="84"/>
      <c r="XQ68" s="84"/>
      <c r="XR68" s="84"/>
      <c r="XS68" s="84"/>
      <c r="XT68" s="84"/>
      <c r="XU68" s="84"/>
      <c r="XV68" s="84"/>
      <c r="XW68" s="84"/>
      <c r="XX68" s="84"/>
      <c r="XY68" s="84"/>
      <c r="XZ68" s="84"/>
      <c r="YA68" s="84"/>
      <c r="YB68" s="84"/>
      <c r="YC68" s="84"/>
      <c r="YD68" s="84"/>
      <c r="YE68" s="84"/>
      <c r="YF68" s="84"/>
      <c r="YG68" s="84"/>
      <c r="YH68" s="84"/>
      <c r="YI68" s="84"/>
      <c r="YJ68" s="84"/>
      <c r="YK68" s="84"/>
      <c r="YL68" s="84"/>
      <c r="YM68" s="84"/>
      <c r="YN68" s="84"/>
      <c r="YO68" s="84"/>
      <c r="YP68" s="84"/>
      <c r="YQ68" s="84"/>
    </row>
    <row r="69" spans="1:667" s="75" customFormat="1" ht="75">
      <c r="A69" s="78">
        <v>60</v>
      </c>
      <c r="B69" s="125" t="s">
        <v>181</v>
      </c>
      <c r="C69" s="85" t="s">
        <v>11</v>
      </c>
      <c r="D69" s="120" t="s">
        <v>216</v>
      </c>
      <c r="E69" s="121" t="s">
        <v>236</v>
      </c>
      <c r="F69" s="82"/>
      <c r="G69" s="125" t="s">
        <v>162</v>
      </c>
      <c r="H69" s="125" t="s">
        <v>163</v>
      </c>
      <c r="I69" s="92" t="s">
        <v>184</v>
      </c>
      <c r="J69" s="93" t="s">
        <v>12</v>
      </c>
      <c r="K69" s="94">
        <v>1</v>
      </c>
      <c r="L69" s="131">
        <v>2314285.7142857141</v>
      </c>
      <c r="M69" s="131">
        <v>2314285.7142857141</v>
      </c>
      <c r="N69" s="79"/>
      <c r="O69" s="79"/>
      <c r="P69" s="79"/>
      <c r="Q69" s="122" t="s">
        <v>131</v>
      </c>
      <c r="R69" s="123"/>
      <c r="S69" s="123"/>
      <c r="T69" s="124"/>
      <c r="U69" s="84"/>
      <c r="V69" s="84"/>
      <c r="W69" s="84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4"/>
      <c r="LR69" s="84"/>
      <c r="LS69" s="84"/>
      <c r="LT69" s="84"/>
      <c r="LU69" s="84"/>
      <c r="LV69" s="84"/>
      <c r="LW69" s="84"/>
      <c r="LX69" s="84"/>
      <c r="LY69" s="84"/>
      <c r="LZ69" s="84"/>
      <c r="MA69" s="84"/>
      <c r="MB69" s="84"/>
      <c r="MC69" s="84"/>
      <c r="MD69" s="84"/>
      <c r="ME69" s="84"/>
      <c r="MF69" s="84"/>
      <c r="MG69" s="84"/>
      <c r="MH69" s="84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4"/>
      <c r="SD69" s="84"/>
      <c r="SE69" s="84"/>
      <c r="SF69" s="84"/>
      <c r="SG69" s="84"/>
      <c r="SH69" s="84"/>
      <c r="SI69" s="84"/>
      <c r="SJ69" s="84"/>
      <c r="SK69" s="84"/>
      <c r="SL69" s="84"/>
      <c r="SM69" s="84"/>
      <c r="SN69" s="84"/>
      <c r="SO69" s="84"/>
      <c r="SP69" s="84"/>
      <c r="SQ69" s="84"/>
      <c r="SR69" s="84"/>
      <c r="SS69" s="84"/>
      <c r="ST69" s="84"/>
      <c r="SU69" s="84"/>
      <c r="SV69" s="84"/>
      <c r="SW69" s="84"/>
      <c r="SX69" s="84"/>
      <c r="SY69" s="84"/>
      <c r="SZ69" s="84"/>
      <c r="TA69" s="84"/>
      <c r="TB69" s="84"/>
      <c r="TC69" s="84"/>
      <c r="TD69" s="84"/>
      <c r="TE69" s="84"/>
      <c r="TF69" s="84"/>
      <c r="TG69" s="84"/>
      <c r="TH69" s="84"/>
      <c r="TI69" s="84"/>
      <c r="TJ69" s="84"/>
      <c r="TK69" s="84"/>
      <c r="TL69" s="84"/>
      <c r="TM69" s="84"/>
      <c r="TN69" s="84"/>
      <c r="TO69" s="84"/>
      <c r="TP69" s="84"/>
      <c r="TQ69" s="84"/>
      <c r="TR69" s="84"/>
      <c r="TS69" s="84"/>
      <c r="TT69" s="84"/>
      <c r="TU69" s="84"/>
      <c r="TV69" s="84"/>
      <c r="TW69" s="84"/>
      <c r="TX69" s="84"/>
      <c r="TY69" s="84"/>
      <c r="TZ69" s="84"/>
      <c r="UA69" s="84"/>
      <c r="UB69" s="84"/>
      <c r="UC69" s="84"/>
      <c r="UD69" s="84"/>
      <c r="UE69" s="84"/>
      <c r="UF69" s="84"/>
      <c r="UG69" s="84"/>
      <c r="UH69" s="84"/>
      <c r="UI69" s="84"/>
      <c r="UJ69" s="84"/>
      <c r="UK69" s="84"/>
      <c r="UL69" s="84"/>
      <c r="UM69" s="84"/>
      <c r="UN69" s="84"/>
      <c r="UO69" s="84"/>
      <c r="UP69" s="84"/>
      <c r="UQ69" s="84"/>
      <c r="UR69" s="84"/>
      <c r="US69" s="84"/>
      <c r="UT69" s="84"/>
      <c r="UU69" s="84"/>
      <c r="UV69" s="84"/>
      <c r="UW69" s="84"/>
      <c r="UX69" s="84"/>
      <c r="UY69" s="84"/>
      <c r="UZ69" s="84"/>
      <c r="VA69" s="84"/>
      <c r="VB69" s="84"/>
      <c r="VC69" s="84"/>
      <c r="VD69" s="84"/>
      <c r="VE69" s="84"/>
      <c r="VF69" s="84"/>
      <c r="VG69" s="84"/>
      <c r="VH69" s="84"/>
      <c r="VI69" s="84"/>
      <c r="VJ69" s="84"/>
      <c r="VK69" s="84"/>
      <c r="VL69" s="84"/>
      <c r="VM69" s="84"/>
      <c r="VN69" s="84"/>
      <c r="VO69" s="84"/>
      <c r="VP69" s="84"/>
      <c r="VQ69" s="84"/>
      <c r="VR69" s="84"/>
      <c r="VS69" s="84"/>
      <c r="VT69" s="84"/>
      <c r="VU69" s="84"/>
      <c r="VV69" s="84"/>
      <c r="VW69" s="84"/>
      <c r="VX69" s="84"/>
      <c r="VY69" s="84"/>
      <c r="VZ69" s="84"/>
      <c r="WA69" s="84"/>
      <c r="WB69" s="84"/>
      <c r="WC69" s="84"/>
      <c r="WD69" s="84"/>
      <c r="WE69" s="84"/>
      <c r="WF69" s="84"/>
      <c r="WG69" s="84"/>
      <c r="WH69" s="84"/>
      <c r="WI69" s="84"/>
      <c r="WJ69" s="84"/>
      <c r="WK69" s="84"/>
      <c r="WL69" s="84"/>
      <c r="WM69" s="84"/>
      <c r="WN69" s="84"/>
      <c r="WO69" s="84"/>
      <c r="WP69" s="84"/>
      <c r="WQ69" s="84"/>
      <c r="WR69" s="84"/>
      <c r="WS69" s="84"/>
      <c r="WT69" s="84"/>
      <c r="WU69" s="84"/>
      <c r="WV69" s="84"/>
      <c r="WW69" s="84"/>
      <c r="WX69" s="84"/>
      <c r="WY69" s="84"/>
      <c r="WZ69" s="84"/>
      <c r="XA69" s="84"/>
      <c r="XB69" s="84"/>
      <c r="XC69" s="84"/>
      <c r="XD69" s="84"/>
      <c r="XE69" s="84"/>
      <c r="XF69" s="84"/>
      <c r="XG69" s="84"/>
      <c r="XH69" s="84"/>
      <c r="XI69" s="84"/>
      <c r="XJ69" s="84"/>
      <c r="XK69" s="84"/>
      <c r="XL69" s="84"/>
      <c r="XM69" s="84"/>
      <c r="XN69" s="84"/>
      <c r="XO69" s="84"/>
      <c r="XP69" s="84"/>
      <c r="XQ69" s="84"/>
      <c r="XR69" s="84"/>
      <c r="XS69" s="84"/>
      <c r="XT69" s="84"/>
      <c r="XU69" s="84"/>
      <c r="XV69" s="84"/>
      <c r="XW69" s="84"/>
      <c r="XX69" s="84"/>
      <c r="XY69" s="84"/>
      <c r="XZ69" s="84"/>
      <c r="YA69" s="84"/>
      <c r="YB69" s="84"/>
      <c r="YC69" s="84"/>
      <c r="YD69" s="84"/>
      <c r="YE69" s="84"/>
      <c r="YF69" s="84"/>
      <c r="YG69" s="84"/>
      <c r="YH69" s="84"/>
      <c r="YI69" s="84"/>
      <c r="YJ69" s="84"/>
      <c r="YK69" s="84"/>
      <c r="YL69" s="84"/>
      <c r="YM69" s="84"/>
      <c r="YN69" s="84"/>
      <c r="YO69" s="84"/>
      <c r="YP69" s="84"/>
      <c r="YQ69" s="84"/>
    </row>
    <row r="70" spans="1:667" s="75" customFormat="1" ht="75">
      <c r="A70" s="144">
        <v>61</v>
      </c>
      <c r="B70" s="125" t="s">
        <v>181</v>
      </c>
      <c r="C70" s="85" t="s">
        <v>11</v>
      </c>
      <c r="D70" s="120" t="s">
        <v>217</v>
      </c>
      <c r="E70" s="121" t="s">
        <v>237</v>
      </c>
      <c r="F70" s="82"/>
      <c r="G70" s="125" t="s">
        <v>149</v>
      </c>
      <c r="H70" s="125" t="s">
        <v>29</v>
      </c>
      <c r="I70" s="92" t="s">
        <v>137</v>
      </c>
      <c r="J70" s="93" t="s">
        <v>12</v>
      </c>
      <c r="K70" s="94">
        <v>1</v>
      </c>
      <c r="L70" s="95">
        <v>40803571.43</v>
      </c>
      <c r="M70" s="95">
        <v>40803571.43</v>
      </c>
      <c r="N70" s="79"/>
      <c r="O70" s="79"/>
      <c r="P70" s="79"/>
      <c r="Q70" s="122" t="s">
        <v>132</v>
      </c>
      <c r="R70" s="123"/>
      <c r="S70" s="123"/>
      <c r="T70" s="149">
        <v>50</v>
      </c>
      <c r="U70" s="84"/>
      <c r="V70" s="84"/>
      <c r="W70" s="84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84"/>
      <c r="FO70" s="84"/>
      <c r="FP70" s="84"/>
      <c r="FQ70" s="84"/>
      <c r="FR70" s="84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4"/>
      <c r="LR70" s="84"/>
      <c r="LS70" s="84"/>
      <c r="LT70" s="84"/>
      <c r="LU70" s="84"/>
      <c r="LV70" s="84"/>
      <c r="LW70" s="84"/>
      <c r="LX70" s="84"/>
      <c r="LY70" s="84"/>
      <c r="LZ70" s="84"/>
      <c r="MA70" s="84"/>
      <c r="MB70" s="84"/>
      <c r="MC70" s="84"/>
      <c r="MD70" s="84"/>
      <c r="ME70" s="84"/>
      <c r="MF70" s="84"/>
      <c r="MG70" s="84"/>
      <c r="MH70" s="84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4"/>
      <c r="SD70" s="84"/>
      <c r="SE70" s="84"/>
      <c r="SF70" s="84"/>
      <c r="SG70" s="84"/>
      <c r="SH70" s="84"/>
      <c r="SI70" s="84"/>
      <c r="SJ70" s="84"/>
      <c r="SK70" s="84"/>
      <c r="SL70" s="84"/>
      <c r="SM70" s="84"/>
      <c r="SN70" s="84"/>
      <c r="SO70" s="84"/>
      <c r="SP70" s="84"/>
      <c r="SQ70" s="84"/>
      <c r="SR70" s="84"/>
      <c r="SS70" s="84"/>
      <c r="ST70" s="84"/>
      <c r="SU70" s="84"/>
      <c r="SV70" s="84"/>
      <c r="SW70" s="84"/>
      <c r="SX70" s="84"/>
      <c r="SY70" s="84"/>
      <c r="SZ70" s="84"/>
      <c r="TA70" s="84"/>
      <c r="TB70" s="84"/>
      <c r="TC70" s="84"/>
      <c r="TD70" s="84"/>
      <c r="TE70" s="84"/>
      <c r="TF70" s="84"/>
      <c r="TG70" s="84"/>
      <c r="TH70" s="84"/>
      <c r="TI70" s="84"/>
      <c r="TJ70" s="84"/>
      <c r="TK70" s="84"/>
      <c r="TL70" s="84"/>
      <c r="TM70" s="84"/>
      <c r="TN70" s="84"/>
      <c r="TO70" s="84"/>
      <c r="TP70" s="84"/>
      <c r="TQ70" s="84"/>
      <c r="TR70" s="84"/>
      <c r="TS70" s="84"/>
      <c r="TT70" s="84"/>
      <c r="TU70" s="84"/>
      <c r="TV70" s="84"/>
      <c r="TW70" s="84"/>
      <c r="TX70" s="84"/>
      <c r="TY70" s="84"/>
      <c r="TZ70" s="84"/>
      <c r="UA70" s="84"/>
      <c r="UB70" s="84"/>
      <c r="UC70" s="84"/>
      <c r="UD70" s="84"/>
      <c r="UE70" s="84"/>
      <c r="UF70" s="84"/>
      <c r="UG70" s="84"/>
      <c r="UH70" s="84"/>
      <c r="UI70" s="84"/>
      <c r="UJ70" s="84"/>
      <c r="UK70" s="84"/>
      <c r="UL70" s="84"/>
      <c r="UM70" s="84"/>
      <c r="UN70" s="84"/>
      <c r="UO70" s="84"/>
      <c r="UP70" s="84"/>
      <c r="UQ70" s="84"/>
      <c r="UR70" s="84"/>
      <c r="US70" s="84"/>
      <c r="UT70" s="84"/>
      <c r="UU70" s="84"/>
      <c r="UV70" s="84"/>
      <c r="UW70" s="84"/>
      <c r="UX70" s="84"/>
      <c r="UY70" s="84"/>
      <c r="UZ70" s="84"/>
      <c r="VA70" s="84"/>
      <c r="VB70" s="84"/>
      <c r="VC70" s="84"/>
      <c r="VD70" s="84"/>
      <c r="VE70" s="84"/>
      <c r="VF70" s="84"/>
      <c r="VG70" s="84"/>
      <c r="VH70" s="84"/>
      <c r="VI70" s="84"/>
      <c r="VJ70" s="84"/>
      <c r="VK70" s="84"/>
      <c r="VL70" s="84"/>
      <c r="VM70" s="84"/>
      <c r="VN70" s="84"/>
      <c r="VO70" s="84"/>
      <c r="VP70" s="84"/>
      <c r="VQ70" s="84"/>
      <c r="VR70" s="84"/>
      <c r="VS70" s="84"/>
      <c r="VT70" s="84"/>
      <c r="VU70" s="84"/>
      <c r="VV70" s="84"/>
      <c r="VW70" s="84"/>
      <c r="VX70" s="84"/>
      <c r="VY70" s="84"/>
      <c r="VZ70" s="84"/>
      <c r="WA70" s="84"/>
      <c r="WB70" s="84"/>
      <c r="WC70" s="84"/>
      <c r="WD70" s="84"/>
      <c r="WE70" s="84"/>
      <c r="WF70" s="84"/>
      <c r="WG70" s="84"/>
      <c r="WH70" s="84"/>
      <c r="WI70" s="84"/>
      <c r="WJ70" s="84"/>
      <c r="WK70" s="84"/>
      <c r="WL70" s="84"/>
      <c r="WM70" s="84"/>
      <c r="WN70" s="84"/>
      <c r="WO70" s="84"/>
      <c r="WP70" s="84"/>
      <c r="WQ70" s="84"/>
      <c r="WR70" s="84"/>
      <c r="WS70" s="84"/>
      <c r="WT70" s="84"/>
      <c r="WU70" s="84"/>
      <c r="WV70" s="84"/>
      <c r="WW70" s="84"/>
      <c r="WX70" s="84"/>
      <c r="WY70" s="84"/>
      <c r="WZ70" s="84"/>
      <c r="XA70" s="84"/>
      <c r="XB70" s="84"/>
      <c r="XC70" s="84"/>
      <c r="XD70" s="84"/>
      <c r="XE70" s="84"/>
      <c r="XF70" s="84"/>
      <c r="XG70" s="84"/>
      <c r="XH70" s="84"/>
      <c r="XI70" s="84"/>
      <c r="XJ70" s="84"/>
      <c r="XK70" s="84"/>
      <c r="XL70" s="84"/>
      <c r="XM70" s="84"/>
      <c r="XN70" s="84"/>
      <c r="XO70" s="84"/>
      <c r="XP70" s="84"/>
      <c r="XQ70" s="84"/>
      <c r="XR70" s="84"/>
      <c r="XS70" s="84"/>
      <c r="XT70" s="84"/>
      <c r="XU70" s="84"/>
      <c r="XV70" s="84"/>
      <c r="XW70" s="84"/>
      <c r="XX70" s="84"/>
      <c r="XY70" s="84"/>
      <c r="XZ70" s="84"/>
      <c r="YA70" s="84"/>
      <c r="YB70" s="84"/>
      <c r="YC70" s="84"/>
      <c r="YD70" s="84"/>
      <c r="YE70" s="84"/>
      <c r="YF70" s="84"/>
      <c r="YG70" s="84"/>
      <c r="YH70" s="84"/>
      <c r="YI70" s="84"/>
      <c r="YJ70" s="84"/>
      <c r="YK70" s="84"/>
      <c r="YL70" s="84"/>
      <c r="YM70" s="84"/>
      <c r="YN70" s="84"/>
      <c r="YO70" s="84"/>
      <c r="YP70" s="84"/>
      <c r="YQ70" s="84"/>
    </row>
    <row r="71" spans="1:667" s="75" customFormat="1" ht="45">
      <c r="A71" s="78">
        <v>62</v>
      </c>
      <c r="B71" s="125" t="s">
        <v>181</v>
      </c>
      <c r="C71" s="85" t="s">
        <v>11</v>
      </c>
      <c r="D71" s="120" t="s">
        <v>348</v>
      </c>
      <c r="E71" s="121" t="s">
        <v>349</v>
      </c>
      <c r="F71" s="82"/>
      <c r="G71" s="129" t="s">
        <v>347</v>
      </c>
      <c r="H71" s="125" t="s">
        <v>350</v>
      </c>
      <c r="I71" s="92" t="s">
        <v>184</v>
      </c>
      <c r="J71" s="93" t="s">
        <v>12</v>
      </c>
      <c r="K71" s="94">
        <v>1</v>
      </c>
      <c r="L71" s="95">
        <v>210000</v>
      </c>
      <c r="M71" s="95">
        <v>210000</v>
      </c>
      <c r="N71" s="79"/>
      <c r="O71" s="79"/>
      <c r="P71" s="79"/>
      <c r="Q71" s="122" t="s">
        <v>132</v>
      </c>
      <c r="R71" s="123"/>
      <c r="S71" s="123"/>
      <c r="T71" s="124"/>
      <c r="U71" s="84"/>
      <c r="V71" s="84"/>
      <c r="W71" s="84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4"/>
      <c r="LR71" s="84"/>
      <c r="LS71" s="84"/>
      <c r="LT71" s="84"/>
      <c r="LU71" s="84"/>
      <c r="LV71" s="84"/>
      <c r="LW71" s="84"/>
      <c r="LX71" s="84"/>
      <c r="LY71" s="84"/>
      <c r="LZ71" s="84"/>
      <c r="MA71" s="84"/>
      <c r="MB71" s="84"/>
      <c r="MC71" s="84"/>
      <c r="MD71" s="84"/>
      <c r="ME71" s="84"/>
      <c r="MF71" s="84"/>
      <c r="MG71" s="84"/>
      <c r="MH71" s="84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4"/>
      <c r="SD71" s="84"/>
      <c r="SE71" s="84"/>
      <c r="SF71" s="84"/>
      <c r="SG71" s="84"/>
      <c r="SH71" s="84"/>
      <c r="SI71" s="84"/>
      <c r="SJ71" s="84"/>
      <c r="SK71" s="84"/>
      <c r="SL71" s="84"/>
      <c r="SM71" s="84"/>
      <c r="SN71" s="84"/>
      <c r="SO71" s="84"/>
      <c r="SP71" s="84"/>
      <c r="SQ71" s="84"/>
      <c r="SR71" s="84"/>
      <c r="SS71" s="84"/>
      <c r="ST71" s="84"/>
      <c r="SU71" s="84"/>
      <c r="SV71" s="84"/>
      <c r="SW71" s="84"/>
      <c r="SX71" s="84"/>
      <c r="SY71" s="84"/>
      <c r="SZ71" s="84"/>
      <c r="TA71" s="84"/>
      <c r="TB71" s="84"/>
      <c r="TC71" s="84"/>
      <c r="TD71" s="84"/>
      <c r="TE71" s="84"/>
      <c r="TF71" s="84"/>
      <c r="TG71" s="84"/>
      <c r="TH71" s="84"/>
      <c r="TI71" s="84"/>
      <c r="TJ71" s="84"/>
      <c r="TK71" s="84"/>
      <c r="TL71" s="84"/>
      <c r="TM71" s="84"/>
      <c r="TN71" s="84"/>
      <c r="TO71" s="84"/>
      <c r="TP71" s="84"/>
      <c r="TQ71" s="84"/>
      <c r="TR71" s="84"/>
      <c r="TS71" s="84"/>
      <c r="TT71" s="84"/>
      <c r="TU71" s="84"/>
      <c r="TV71" s="84"/>
      <c r="TW71" s="84"/>
      <c r="TX71" s="84"/>
      <c r="TY71" s="84"/>
      <c r="TZ71" s="84"/>
      <c r="UA71" s="84"/>
      <c r="UB71" s="84"/>
      <c r="UC71" s="84"/>
      <c r="UD71" s="84"/>
      <c r="UE71" s="84"/>
      <c r="UF71" s="84"/>
      <c r="UG71" s="84"/>
      <c r="UH71" s="84"/>
      <c r="UI71" s="84"/>
      <c r="UJ71" s="84"/>
      <c r="UK71" s="84"/>
      <c r="UL71" s="84"/>
      <c r="UM71" s="84"/>
      <c r="UN71" s="84"/>
      <c r="UO71" s="84"/>
      <c r="UP71" s="84"/>
      <c r="UQ71" s="84"/>
      <c r="UR71" s="84"/>
      <c r="US71" s="84"/>
      <c r="UT71" s="84"/>
      <c r="UU71" s="84"/>
      <c r="UV71" s="84"/>
      <c r="UW71" s="84"/>
      <c r="UX71" s="84"/>
      <c r="UY71" s="84"/>
      <c r="UZ71" s="84"/>
      <c r="VA71" s="84"/>
      <c r="VB71" s="84"/>
      <c r="VC71" s="84"/>
      <c r="VD71" s="84"/>
      <c r="VE71" s="84"/>
      <c r="VF71" s="84"/>
      <c r="VG71" s="84"/>
      <c r="VH71" s="84"/>
      <c r="VI71" s="84"/>
      <c r="VJ71" s="84"/>
      <c r="VK71" s="84"/>
      <c r="VL71" s="84"/>
      <c r="VM71" s="84"/>
      <c r="VN71" s="84"/>
      <c r="VO71" s="84"/>
      <c r="VP71" s="84"/>
      <c r="VQ71" s="84"/>
      <c r="VR71" s="84"/>
      <c r="VS71" s="84"/>
      <c r="VT71" s="84"/>
      <c r="VU71" s="84"/>
      <c r="VV71" s="84"/>
      <c r="VW71" s="84"/>
      <c r="VX71" s="84"/>
      <c r="VY71" s="84"/>
      <c r="VZ71" s="84"/>
      <c r="WA71" s="84"/>
      <c r="WB71" s="84"/>
      <c r="WC71" s="84"/>
      <c r="WD71" s="84"/>
      <c r="WE71" s="84"/>
      <c r="WF71" s="84"/>
      <c r="WG71" s="84"/>
      <c r="WH71" s="84"/>
      <c r="WI71" s="84"/>
      <c r="WJ71" s="84"/>
      <c r="WK71" s="84"/>
      <c r="WL71" s="84"/>
      <c r="WM71" s="84"/>
      <c r="WN71" s="84"/>
      <c r="WO71" s="84"/>
      <c r="WP71" s="84"/>
      <c r="WQ71" s="84"/>
      <c r="WR71" s="84"/>
      <c r="WS71" s="84"/>
      <c r="WT71" s="84"/>
      <c r="WU71" s="84"/>
      <c r="WV71" s="84"/>
      <c r="WW71" s="84"/>
      <c r="WX71" s="84"/>
      <c r="WY71" s="84"/>
      <c r="WZ71" s="84"/>
      <c r="XA71" s="84"/>
      <c r="XB71" s="84"/>
      <c r="XC71" s="84"/>
      <c r="XD71" s="84"/>
      <c r="XE71" s="84"/>
      <c r="XF71" s="84"/>
      <c r="XG71" s="84"/>
      <c r="XH71" s="84"/>
      <c r="XI71" s="84"/>
      <c r="XJ71" s="84"/>
      <c r="XK71" s="84"/>
      <c r="XL71" s="84"/>
      <c r="XM71" s="84"/>
      <c r="XN71" s="84"/>
      <c r="XO71" s="84"/>
      <c r="XP71" s="84"/>
      <c r="XQ71" s="84"/>
      <c r="XR71" s="84"/>
      <c r="XS71" s="84"/>
      <c r="XT71" s="84"/>
      <c r="XU71" s="84"/>
      <c r="XV71" s="84"/>
      <c r="XW71" s="84"/>
      <c r="XX71" s="84"/>
      <c r="XY71" s="84"/>
      <c r="XZ71" s="84"/>
      <c r="YA71" s="84"/>
      <c r="YB71" s="84"/>
      <c r="YC71" s="84"/>
      <c r="YD71" s="84"/>
      <c r="YE71" s="84"/>
      <c r="YF71" s="84"/>
      <c r="YG71" s="84"/>
      <c r="YH71" s="84"/>
      <c r="YI71" s="84"/>
      <c r="YJ71" s="84"/>
      <c r="YK71" s="84"/>
      <c r="YL71" s="84"/>
      <c r="YM71" s="84"/>
      <c r="YN71" s="84"/>
      <c r="YO71" s="84"/>
      <c r="YP71" s="84"/>
      <c r="YQ71" s="84"/>
    </row>
    <row r="72" spans="1:667" s="75" customFormat="1" ht="45">
      <c r="A72" s="144">
        <v>63</v>
      </c>
      <c r="B72" s="125" t="s">
        <v>181</v>
      </c>
      <c r="C72" s="85" t="s">
        <v>11</v>
      </c>
      <c r="D72" s="120" t="s">
        <v>218</v>
      </c>
      <c r="E72" s="121" t="s">
        <v>238</v>
      </c>
      <c r="F72" s="82"/>
      <c r="G72" s="136" t="s">
        <v>147</v>
      </c>
      <c r="H72" s="125" t="s">
        <v>148</v>
      </c>
      <c r="I72" s="92" t="s">
        <v>184</v>
      </c>
      <c r="J72" s="93" t="s">
        <v>12</v>
      </c>
      <c r="K72" s="133">
        <v>1</v>
      </c>
      <c r="L72" s="130">
        <v>455000</v>
      </c>
      <c r="M72" s="130">
        <v>455000</v>
      </c>
      <c r="N72" s="79"/>
      <c r="O72" s="79"/>
      <c r="P72" s="79"/>
      <c r="Q72" s="122" t="s">
        <v>131</v>
      </c>
      <c r="R72" s="123"/>
      <c r="S72" s="123"/>
      <c r="T72" s="124"/>
      <c r="U72" s="84"/>
      <c r="V72" s="84"/>
      <c r="W72" s="84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4"/>
      <c r="LR72" s="84"/>
      <c r="LS72" s="84"/>
      <c r="LT72" s="84"/>
      <c r="LU72" s="84"/>
      <c r="LV72" s="84"/>
      <c r="LW72" s="84"/>
      <c r="LX72" s="84"/>
      <c r="LY72" s="84"/>
      <c r="LZ72" s="84"/>
      <c r="MA72" s="84"/>
      <c r="MB72" s="84"/>
      <c r="MC72" s="84"/>
      <c r="MD72" s="84"/>
      <c r="ME72" s="84"/>
      <c r="MF72" s="84"/>
      <c r="MG72" s="84"/>
      <c r="MH72" s="84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4"/>
      <c r="SD72" s="84"/>
      <c r="SE72" s="84"/>
      <c r="SF72" s="84"/>
      <c r="SG72" s="84"/>
      <c r="SH72" s="84"/>
      <c r="SI72" s="84"/>
      <c r="SJ72" s="84"/>
      <c r="SK72" s="84"/>
      <c r="SL72" s="84"/>
      <c r="SM72" s="84"/>
      <c r="SN72" s="84"/>
      <c r="SO72" s="84"/>
      <c r="SP72" s="84"/>
      <c r="SQ72" s="84"/>
      <c r="SR72" s="84"/>
      <c r="SS72" s="84"/>
      <c r="ST72" s="84"/>
      <c r="SU72" s="84"/>
      <c r="SV72" s="84"/>
      <c r="SW72" s="84"/>
      <c r="SX72" s="84"/>
      <c r="SY72" s="84"/>
      <c r="SZ72" s="84"/>
      <c r="TA72" s="84"/>
      <c r="TB72" s="84"/>
      <c r="TC72" s="84"/>
      <c r="TD72" s="84"/>
      <c r="TE72" s="84"/>
      <c r="TF72" s="84"/>
      <c r="TG72" s="84"/>
      <c r="TH72" s="84"/>
      <c r="TI72" s="84"/>
      <c r="TJ72" s="84"/>
      <c r="TK72" s="84"/>
      <c r="TL72" s="84"/>
      <c r="TM72" s="84"/>
      <c r="TN72" s="84"/>
      <c r="TO72" s="84"/>
      <c r="TP72" s="84"/>
      <c r="TQ72" s="84"/>
      <c r="TR72" s="84"/>
      <c r="TS72" s="84"/>
      <c r="TT72" s="84"/>
      <c r="TU72" s="84"/>
      <c r="TV72" s="84"/>
      <c r="TW72" s="84"/>
      <c r="TX72" s="84"/>
      <c r="TY72" s="84"/>
      <c r="TZ72" s="84"/>
      <c r="UA72" s="84"/>
      <c r="UB72" s="84"/>
      <c r="UC72" s="84"/>
      <c r="UD72" s="84"/>
      <c r="UE72" s="84"/>
      <c r="UF72" s="84"/>
      <c r="UG72" s="84"/>
      <c r="UH72" s="84"/>
      <c r="UI72" s="84"/>
      <c r="UJ72" s="84"/>
      <c r="UK72" s="84"/>
      <c r="UL72" s="84"/>
      <c r="UM72" s="84"/>
      <c r="UN72" s="84"/>
      <c r="UO72" s="84"/>
      <c r="UP72" s="84"/>
      <c r="UQ72" s="84"/>
      <c r="UR72" s="84"/>
      <c r="US72" s="84"/>
      <c r="UT72" s="84"/>
      <c r="UU72" s="84"/>
      <c r="UV72" s="84"/>
      <c r="UW72" s="84"/>
      <c r="UX72" s="84"/>
      <c r="UY72" s="84"/>
      <c r="UZ72" s="84"/>
      <c r="VA72" s="84"/>
      <c r="VB72" s="84"/>
      <c r="VC72" s="84"/>
      <c r="VD72" s="84"/>
      <c r="VE72" s="84"/>
      <c r="VF72" s="84"/>
      <c r="VG72" s="84"/>
      <c r="VH72" s="84"/>
      <c r="VI72" s="84"/>
      <c r="VJ72" s="84"/>
      <c r="VK72" s="84"/>
      <c r="VL72" s="84"/>
      <c r="VM72" s="84"/>
      <c r="VN72" s="84"/>
      <c r="VO72" s="84"/>
      <c r="VP72" s="84"/>
      <c r="VQ72" s="84"/>
      <c r="VR72" s="84"/>
      <c r="VS72" s="84"/>
      <c r="VT72" s="84"/>
      <c r="VU72" s="84"/>
      <c r="VV72" s="84"/>
      <c r="VW72" s="84"/>
      <c r="VX72" s="84"/>
      <c r="VY72" s="84"/>
      <c r="VZ72" s="84"/>
      <c r="WA72" s="84"/>
      <c r="WB72" s="84"/>
      <c r="WC72" s="84"/>
      <c r="WD72" s="84"/>
      <c r="WE72" s="84"/>
      <c r="WF72" s="84"/>
      <c r="WG72" s="84"/>
      <c r="WH72" s="84"/>
      <c r="WI72" s="84"/>
      <c r="WJ72" s="84"/>
      <c r="WK72" s="84"/>
      <c r="WL72" s="84"/>
      <c r="WM72" s="84"/>
      <c r="WN72" s="84"/>
      <c r="WO72" s="84"/>
      <c r="WP72" s="84"/>
      <c r="WQ72" s="84"/>
      <c r="WR72" s="84"/>
      <c r="WS72" s="84"/>
      <c r="WT72" s="84"/>
      <c r="WU72" s="84"/>
      <c r="WV72" s="84"/>
      <c r="WW72" s="84"/>
      <c r="WX72" s="84"/>
      <c r="WY72" s="84"/>
      <c r="WZ72" s="84"/>
      <c r="XA72" s="84"/>
      <c r="XB72" s="84"/>
      <c r="XC72" s="84"/>
      <c r="XD72" s="84"/>
      <c r="XE72" s="84"/>
      <c r="XF72" s="84"/>
      <c r="XG72" s="84"/>
      <c r="XH72" s="84"/>
      <c r="XI72" s="84"/>
      <c r="XJ72" s="84"/>
      <c r="XK72" s="84"/>
      <c r="XL72" s="84"/>
      <c r="XM72" s="84"/>
      <c r="XN72" s="84"/>
      <c r="XO72" s="84"/>
      <c r="XP72" s="84"/>
      <c r="XQ72" s="84"/>
      <c r="XR72" s="84"/>
      <c r="XS72" s="84"/>
      <c r="XT72" s="84"/>
      <c r="XU72" s="84"/>
      <c r="XV72" s="84"/>
      <c r="XW72" s="84"/>
      <c r="XX72" s="84"/>
      <c r="XY72" s="84"/>
      <c r="XZ72" s="84"/>
      <c r="YA72" s="84"/>
      <c r="YB72" s="84"/>
      <c r="YC72" s="84"/>
      <c r="YD72" s="84"/>
      <c r="YE72" s="84"/>
      <c r="YF72" s="84"/>
      <c r="YG72" s="84"/>
      <c r="YH72" s="84"/>
      <c r="YI72" s="84"/>
      <c r="YJ72" s="84"/>
      <c r="YK72" s="84"/>
      <c r="YL72" s="84"/>
      <c r="YM72" s="84"/>
      <c r="YN72" s="84"/>
      <c r="YO72" s="84"/>
      <c r="YP72" s="84"/>
      <c r="YQ72" s="84"/>
    </row>
    <row r="73" spans="1:667" s="75" customFormat="1" ht="75">
      <c r="A73" s="78">
        <v>64</v>
      </c>
      <c r="B73" s="125" t="s">
        <v>181</v>
      </c>
      <c r="C73" s="85" t="s">
        <v>11</v>
      </c>
      <c r="D73" s="120" t="s">
        <v>208</v>
      </c>
      <c r="E73" s="121" t="s">
        <v>228</v>
      </c>
      <c r="F73" s="82"/>
      <c r="G73" s="125" t="s">
        <v>160</v>
      </c>
      <c r="H73" s="125" t="s">
        <v>161</v>
      </c>
      <c r="I73" s="92" t="s">
        <v>184</v>
      </c>
      <c r="J73" s="93" t="s">
        <v>12</v>
      </c>
      <c r="K73" s="94">
        <v>1</v>
      </c>
      <c r="L73" s="95">
        <v>70714.289999999994</v>
      </c>
      <c r="M73" s="95">
        <v>70714.289999999994</v>
      </c>
      <c r="N73" s="79"/>
      <c r="O73" s="79"/>
      <c r="P73" s="79"/>
      <c r="Q73" s="122" t="s">
        <v>131</v>
      </c>
      <c r="R73" s="123"/>
      <c r="S73" s="123"/>
      <c r="T73" s="124"/>
      <c r="U73" s="84"/>
      <c r="V73" s="84"/>
      <c r="W73" s="84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4"/>
      <c r="LR73" s="84"/>
      <c r="LS73" s="84"/>
      <c r="LT73" s="84"/>
      <c r="LU73" s="84"/>
      <c r="LV73" s="84"/>
      <c r="LW73" s="84"/>
      <c r="LX73" s="84"/>
      <c r="LY73" s="84"/>
      <c r="LZ73" s="84"/>
      <c r="MA73" s="84"/>
      <c r="MB73" s="84"/>
      <c r="MC73" s="84"/>
      <c r="MD73" s="84"/>
      <c r="ME73" s="84"/>
      <c r="MF73" s="84"/>
      <c r="MG73" s="84"/>
      <c r="MH73" s="84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4"/>
      <c r="SD73" s="84"/>
      <c r="SE73" s="84"/>
      <c r="SF73" s="84"/>
      <c r="SG73" s="84"/>
      <c r="SH73" s="84"/>
      <c r="SI73" s="84"/>
      <c r="SJ73" s="84"/>
      <c r="SK73" s="84"/>
      <c r="SL73" s="84"/>
      <c r="SM73" s="84"/>
      <c r="SN73" s="84"/>
      <c r="SO73" s="84"/>
      <c r="SP73" s="84"/>
      <c r="SQ73" s="84"/>
      <c r="SR73" s="84"/>
      <c r="SS73" s="84"/>
      <c r="ST73" s="84"/>
      <c r="SU73" s="84"/>
      <c r="SV73" s="84"/>
      <c r="SW73" s="84"/>
      <c r="SX73" s="84"/>
      <c r="SY73" s="84"/>
      <c r="SZ73" s="84"/>
      <c r="TA73" s="84"/>
      <c r="TB73" s="84"/>
      <c r="TC73" s="84"/>
      <c r="TD73" s="84"/>
      <c r="TE73" s="84"/>
      <c r="TF73" s="84"/>
      <c r="TG73" s="84"/>
      <c r="TH73" s="84"/>
      <c r="TI73" s="84"/>
      <c r="TJ73" s="84"/>
      <c r="TK73" s="84"/>
      <c r="TL73" s="84"/>
      <c r="TM73" s="84"/>
      <c r="TN73" s="84"/>
      <c r="TO73" s="84"/>
      <c r="TP73" s="84"/>
      <c r="TQ73" s="84"/>
      <c r="TR73" s="84"/>
      <c r="TS73" s="84"/>
      <c r="TT73" s="84"/>
      <c r="TU73" s="84"/>
      <c r="TV73" s="84"/>
      <c r="TW73" s="84"/>
      <c r="TX73" s="84"/>
      <c r="TY73" s="84"/>
      <c r="TZ73" s="84"/>
      <c r="UA73" s="84"/>
      <c r="UB73" s="84"/>
      <c r="UC73" s="84"/>
      <c r="UD73" s="84"/>
      <c r="UE73" s="84"/>
      <c r="UF73" s="84"/>
      <c r="UG73" s="84"/>
      <c r="UH73" s="84"/>
      <c r="UI73" s="84"/>
      <c r="UJ73" s="84"/>
      <c r="UK73" s="84"/>
      <c r="UL73" s="84"/>
      <c r="UM73" s="84"/>
      <c r="UN73" s="84"/>
      <c r="UO73" s="84"/>
      <c r="UP73" s="84"/>
      <c r="UQ73" s="84"/>
      <c r="UR73" s="84"/>
      <c r="US73" s="84"/>
      <c r="UT73" s="84"/>
      <c r="UU73" s="84"/>
      <c r="UV73" s="84"/>
      <c r="UW73" s="84"/>
      <c r="UX73" s="84"/>
      <c r="UY73" s="84"/>
      <c r="UZ73" s="84"/>
      <c r="VA73" s="84"/>
      <c r="VB73" s="84"/>
      <c r="VC73" s="84"/>
      <c r="VD73" s="84"/>
      <c r="VE73" s="84"/>
      <c r="VF73" s="84"/>
      <c r="VG73" s="84"/>
      <c r="VH73" s="84"/>
      <c r="VI73" s="84"/>
      <c r="VJ73" s="84"/>
      <c r="VK73" s="84"/>
      <c r="VL73" s="84"/>
      <c r="VM73" s="84"/>
      <c r="VN73" s="84"/>
      <c r="VO73" s="84"/>
      <c r="VP73" s="84"/>
      <c r="VQ73" s="84"/>
      <c r="VR73" s="84"/>
      <c r="VS73" s="84"/>
      <c r="VT73" s="84"/>
      <c r="VU73" s="84"/>
      <c r="VV73" s="84"/>
      <c r="VW73" s="84"/>
      <c r="VX73" s="84"/>
      <c r="VY73" s="84"/>
      <c r="VZ73" s="84"/>
      <c r="WA73" s="84"/>
      <c r="WB73" s="84"/>
      <c r="WC73" s="84"/>
      <c r="WD73" s="84"/>
      <c r="WE73" s="84"/>
      <c r="WF73" s="84"/>
      <c r="WG73" s="84"/>
      <c r="WH73" s="84"/>
      <c r="WI73" s="84"/>
      <c r="WJ73" s="84"/>
      <c r="WK73" s="84"/>
      <c r="WL73" s="84"/>
      <c r="WM73" s="84"/>
      <c r="WN73" s="84"/>
      <c r="WO73" s="84"/>
      <c r="WP73" s="84"/>
      <c r="WQ73" s="84"/>
      <c r="WR73" s="84"/>
      <c r="WS73" s="84"/>
      <c r="WT73" s="84"/>
      <c r="WU73" s="84"/>
      <c r="WV73" s="84"/>
      <c r="WW73" s="84"/>
      <c r="WX73" s="84"/>
      <c r="WY73" s="84"/>
      <c r="WZ73" s="84"/>
      <c r="XA73" s="84"/>
      <c r="XB73" s="84"/>
      <c r="XC73" s="84"/>
      <c r="XD73" s="84"/>
      <c r="XE73" s="84"/>
      <c r="XF73" s="84"/>
      <c r="XG73" s="84"/>
      <c r="XH73" s="84"/>
      <c r="XI73" s="84"/>
      <c r="XJ73" s="84"/>
      <c r="XK73" s="84"/>
      <c r="XL73" s="84"/>
      <c r="XM73" s="84"/>
      <c r="XN73" s="84"/>
      <c r="XO73" s="84"/>
      <c r="XP73" s="84"/>
      <c r="XQ73" s="84"/>
      <c r="XR73" s="84"/>
      <c r="XS73" s="84"/>
      <c r="XT73" s="84"/>
      <c r="XU73" s="84"/>
      <c r="XV73" s="84"/>
      <c r="XW73" s="84"/>
      <c r="XX73" s="84"/>
      <c r="XY73" s="84"/>
      <c r="XZ73" s="84"/>
      <c r="YA73" s="84"/>
      <c r="YB73" s="84"/>
      <c r="YC73" s="84"/>
      <c r="YD73" s="84"/>
      <c r="YE73" s="84"/>
      <c r="YF73" s="84"/>
      <c r="YG73" s="84"/>
      <c r="YH73" s="84"/>
      <c r="YI73" s="84"/>
      <c r="YJ73" s="84"/>
      <c r="YK73" s="84"/>
      <c r="YL73" s="84"/>
      <c r="YM73" s="84"/>
      <c r="YN73" s="84"/>
      <c r="YO73" s="84"/>
      <c r="YP73" s="84"/>
      <c r="YQ73" s="84"/>
    </row>
    <row r="74" spans="1:667" s="75" customFormat="1" ht="75">
      <c r="A74" s="78">
        <v>65</v>
      </c>
      <c r="B74" s="125" t="s">
        <v>181</v>
      </c>
      <c r="C74" s="85" t="s">
        <v>11</v>
      </c>
      <c r="D74" s="120" t="s">
        <v>219</v>
      </c>
      <c r="E74" s="121" t="s">
        <v>239</v>
      </c>
      <c r="F74" s="82"/>
      <c r="G74" s="125" t="s">
        <v>194</v>
      </c>
      <c r="H74" s="125" t="s">
        <v>195</v>
      </c>
      <c r="I74" s="92" t="s">
        <v>137</v>
      </c>
      <c r="J74" s="93" t="s">
        <v>12</v>
      </c>
      <c r="K74" s="94">
        <v>1</v>
      </c>
      <c r="L74" s="95">
        <v>26431250</v>
      </c>
      <c r="M74" s="95">
        <v>26431250</v>
      </c>
      <c r="N74" s="79"/>
      <c r="O74" s="79"/>
      <c r="P74" s="79"/>
      <c r="Q74" s="122" t="s">
        <v>131</v>
      </c>
      <c r="R74" s="123"/>
      <c r="S74" s="123"/>
      <c r="T74" s="124"/>
      <c r="U74" s="84"/>
      <c r="V74" s="84"/>
      <c r="W74" s="84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4"/>
      <c r="LR74" s="84"/>
      <c r="LS74" s="84"/>
      <c r="LT74" s="84"/>
      <c r="LU74" s="84"/>
      <c r="LV74" s="84"/>
      <c r="LW74" s="84"/>
      <c r="LX74" s="84"/>
      <c r="LY74" s="84"/>
      <c r="LZ74" s="84"/>
      <c r="MA74" s="84"/>
      <c r="MB74" s="84"/>
      <c r="MC74" s="84"/>
      <c r="MD74" s="84"/>
      <c r="ME74" s="84"/>
      <c r="MF74" s="84"/>
      <c r="MG74" s="84"/>
      <c r="MH74" s="84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4"/>
      <c r="SD74" s="84"/>
      <c r="SE74" s="84"/>
      <c r="SF74" s="84"/>
      <c r="SG74" s="84"/>
      <c r="SH74" s="84"/>
      <c r="SI74" s="84"/>
      <c r="SJ74" s="84"/>
      <c r="SK74" s="84"/>
      <c r="SL74" s="84"/>
      <c r="SM74" s="84"/>
      <c r="SN74" s="84"/>
      <c r="SO74" s="84"/>
      <c r="SP74" s="84"/>
      <c r="SQ74" s="84"/>
      <c r="SR74" s="84"/>
      <c r="SS74" s="84"/>
      <c r="ST74" s="84"/>
      <c r="SU74" s="84"/>
      <c r="SV74" s="84"/>
      <c r="SW74" s="84"/>
      <c r="SX74" s="84"/>
      <c r="SY74" s="84"/>
      <c r="SZ74" s="84"/>
      <c r="TA74" s="84"/>
      <c r="TB74" s="84"/>
      <c r="TC74" s="84"/>
      <c r="TD74" s="84"/>
      <c r="TE74" s="84"/>
      <c r="TF74" s="84"/>
      <c r="TG74" s="84"/>
      <c r="TH74" s="84"/>
      <c r="TI74" s="84"/>
      <c r="TJ74" s="84"/>
      <c r="TK74" s="84"/>
      <c r="TL74" s="84"/>
      <c r="TM74" s="84"/>
      <c r="TN74" s="84"/>
      <c r="TO74" s="84"/>
      <c r="TP74" s="84"/>
      <c r="TQ74" s="84"/>
      <c r="TR74" s="84"/>
      <c r="TS74" s="84"/>
      <c r="TT74" s="84"/>
      <c r="TU74" s="84"/>
      <c r="TV74" s="84"/>
      <c r="TW74" s="84"/>
      <c r="TX74" s="84"/>
      <c r="TY74" s="84"/>
      <c r="TZ74" s="84"/>
      <c r="UA74" s="84"/>
      <c r="UB74" s="84"/>
      <c r="UC74" s="84"/>
      <c r="UD74" s="84"/>
      <c r="UE74" s="84"/>
      <c r="UF74" s="84"/>
      <c r="UG74" s="84"/>
      <c r="UH74" s="84"/>
      <c r="UI74" s="84"/>
      <c r="UJ74" s="84"/>
      <c r="UK74" s="84"/>
      <c r="UL74" s="84"/>
      <c r="UM74" s="84"/>
      <c r="UN74" s="84"/>
      <c r="UO74" s="84"/>
      <c r="UP74" s="84"/>
      <c r="UQ74" s="84"/>
      <c r="UR74" s="84"/>
      <c r="US74" s="84"/>
      <c r="UT74" s="84"/>
      <c r="UU74" s="84"/>
      <c r="UV74" s="84"/>
      <c r="UW74" s="84"/>
      <c r="UX74" s="84"/>
      <c r="UY74" s="84"/>
      <c r="UZ74" s="84"/>
      <c r="VA74" s="84"/>
      <c r="VB74" s="84"/>
      <c r="VC74" s="84"/>
      <c r="VD74" s="84"/>
      <c r="VE74" s="84"/>
      <c r="VF74" s="84"/>
      <c r="VG74" s="84"/>
      <c r="VH74" s="84"/>
      <c r="VI74" s="84"/>
      <c r="VJ74" s="84"/>
      <c r="VK74" s="84"/>
      <c r="VL74" s="84"/>
      <c r="VM74" s="84"/>
      <c r="VN74" s="84"/>
      <c r="VO74" s="84"/>
      <c r="VP74" s="84"/>
      <c r="VQ74" s="84"/>
      <c r="VR74" s="84"/>
      <c r="VS74" s="84"/>
      <c r="VT74" s="84"/>
      <c r="VU74" s="84"/>
      <c r="VV74" s="84"/>
      <c r="VW74" s="84"/>
      <c r="VX74" s="84"/>
      <c r="VY74" s="84"/>
      <c r="VZ74" s="84"/>
      <c r="WA74" s="84"/>
      <c r="WB74" s="84"/>
      <c r="WC74" s="84"/>
      <c r="WD74" s="84"/>
      <c r="WE74" s="84"/>
      <c r="WF74" s="84"/>
      <c r="WG74" s="84"/>
      <c r="WH74" s="84"/>
      <c r="WI74" s="84"/>
      <c r="WJ74" s="84"/>
      <c r="WK74" s="84"/>
      <c r="WL74" s="84"/>
      <c r="WM74" s="84"/>
      <c r="WN74" s="84"/>
      <c r="WO74" s="84"/>
      <c r="WP74" s="84"/>
      <c r="WQ74" s="84"/>
      <c r="WR74" s="84"/>
      <c r="WS74" s="84"/>
      <c r="WT74" s="84"/>
      <c r="WU74" s="84"/>
      <c r="WV74" s="84"/>
      <c r="WW74" s="84"/>
      <c r="WX74" s="84"/>
      <c r="WY74" s="84"/>
      <c r="WZ74" s="84"/>
      <c r="XA74" s="84"/>
      <c r="XB74" s="84"/>
      <c r="XC74" s="84"/>
      <c r="XD74" s="84"/>
      <c r="XE74" s="84"/>
      <c r="XF74" s="84"/>
      <c r="XG74" s="84"/>
      <c r="XH74" s="84"/>
      <c r="XI74" s="84"/>
      <c r="XJ74" s="84"/>
      <c r="XK74" s="84"/>
      <c r="XL74" s="84"/>
      <c r="XM74" s="84"/>
      <c r="XN74" s="84"/>
      <c r="XO74" s="84"/>
      <c r="XP74" s="84"/>
      <c r="XQ74" s="84"/>
      <c r="XR74" s="84"/>
      <c r="XS74" s="84"/>
      <c r="XT74" s="84"/>
      <c r="XU74" s="84"/>
      <c r="XV74" s="84"/>
      <c r="XW74" s="84"/>
      <c r="XX74" s="84"/>
      <c r="XY74" s="84"/>
      <c r="XZ74" s="84"/>
      <c r="YA74" s="84"/>
      <c r="YB74" s="84"/>
      <c r="YC74" s="84"/>
      <c r="YD74" s="84"/>
      <c r="YE74" s="84"/>
      <c r="YF74" s="84"/>
      <c r="YG74" s="84"/>
      <c r="YH74" s="84"/>
      <c r="YI74" s="84"/>
      <c r="YJ74" s="84"/>
      <c r="YK74" s="84"/>
      <c r="YL74" s="84"/>
      <c r="YM74" s="84"/>
      <c r="YN74" s="84"/>
      <c r="YO74" s="84"/>
      <c r="YP74" s="84"/>
      <c r="YQ74" s="84"/>
    </row>
    <row r="75" spans="1:667" s="75" customFormat="1" ht="57.75" customHeight="1">
      <c r="A75" s="144">
        <v>66</v>
      </c>
      <c r="B75" s="125" t="s">
        <v>181</v>
      </c>
      <c r="C75" s="85" t="s">
        <v>352</v>
      </c>
      <c r="D75" s="120" t="s">
        <v>351</v>
      </c>
      <c r="E75" s="121" t="s">
        <v>353</v>
      </c>
      <c r="F75" s="82"/>
      <c r="G75" s="137" t="s">
        <v>286</v>
      </c>
      <c r="H75" s="125" t="s">
        <v>354</v>
      </c>
      <c r="I75" s="92" t="s">
        <v>184</v>
      </c>
      <c r="J75" s="93" t="s">
        <v>288</v>
      </c>
      <c r="K75" s="94">
        <v>1</v>
      </c>
      <c r="L75" s="79">
        <v>4708946.43</v>
      </c>
      <c r="M75" s="79">
        <v>4708946.43</v>
      </c>
      <c r="N75" s="79"/>
      <c r="O75" s="79"/>
      <c r="P75" s="79"/>
      <c r="Q75" s="122" t="s">
        <v>131</v>
      </c>
      <c r="R75" s="123"/>
      <c r="S75" s="123"/>
      <c r="T75" s="124"/>
      <c r="U75" s="84"/>
      <c r="V75" s="84"/>
      <c r="W75" s="84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4"/>
      <c r="LR75" s="84"/>
      <c r="LS75" s="84"/>
      <c r="LT75" s="84"/>
      <c r="LU75" s="84"/>
      <c r="LV75" s="84"/>
      <c r="LW75" s="84"/>
      <c r="LX75" s="84"/>
      <c r="LY75" s="84"/>
      <c r="LZ75" s="84"/>
      <c r="MA75" s="84"/>
      <c r="MB75" s="84"/>
      <c r="MC75" s="84"/>
      <c r="MD75" s="84"/>
      <c r="ME75" s="84"/>
      <c r="MF75" s="84"/>
      <c r="MG75" s="84"/>
      <c r="MH75" s="84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4"/>
      <c r="SD75" s="84"/>
      <c r="SE75" s="84"/>
      <c r="SF75" s="84"/>
      <c r="SG75" s="84"/>
      <c r="SH75" s="84"/>
      <c r="SI75" s="84"/>
      <c r="SJ75" s="84"/>
      <c r="SK75" s="84"/>
      <c r="SL75" s="84"/>
      <c r="SM75" s="84"/>
      <c r="SN75" s="84"/>
      <c r="SO75" s="84"/>
      <c r="SP75" s="84"/>
      <c r="SQ75" s="84"/>
      <c r="SR75" s="84"/>
      <c r="SS75" s="84"/>
      <c r="ST75" s="84"/>
      <c r="SU75" s="84"/>
      <c r="SV75" s="84"/>
      <c r="SW75" s="84"/>
      <c r="SX75" s="84"/>
      <c r="SY75" s="84"/>
      <c r="SZ75" s="84"/>
      <c r="TA75" s="84"/>
      <c r="TB75" s="84"/>
      <c r="TC75" s="84"/>
      <c r="TD75" s="84"/>
      <c r="TE75" s="84"/>
      <c r="TF75" s="84"/>
      <c r="TG75" s="84"/>
      <c r="TH75" s="84"/>
      <c r="TI75" s="84"/>
      <c r="TJ75" s="84"/>
      <c r="TK75" s="84"/>
      <c r="TL75" s="84"/>
      <c r="TM75" s="84"/>
      <c r="TN75" s="84"/>
      <c r="TO75" s="84"/>
      <c r="TP75" s="84"/>
      <c r="TQ75" s="84"/>
      <c r="TR75" s="84"/>
      <c r="TS75" s="84"/>
      <c r="TT75" s="84"/>
      <c r="TU75" s="84"/>
      <c r="TV75" s="84"/>
      <c r="TW75" s="84"/>
      <c r="TX75" s="84"/>
      <c r="TY75" s="84"/>
      <c r="TZ75" s="84"/>
      <c r="UA75" s="84"/>
      <c r="UB75" s="84"/>
      <c r="UC75" s="84"/>
      <c r="UD75" s="84"/>
      <c r="UE75" s="84"/>
      <c r="UF75" s="84"/>
      <c r="UG75" s="84"/>
      <c r="UH75" s="84"/>
      <c r="UI75" s="84"/>
      <c r="UJ75" s="84"/>
      <c r="UK75" s="84"/>
      <c r="UL75" s="84"/>
      <c r="UM75" s="84"/>
      <c r="UN75" s="84"/>
      <c r="UO75" s="84"/>
      <c r="UP75" s="84"/>
      <c r="UQ75" s="84"/>
      <c r="UR75" s="84"/>
      <c r="US75" s="84"/>
      <c r="UT75" s="84"/>
      <c r="UU75" s="84"/>
      <c r="UV75" s="84"/>
      <c r="UW75" s="84"/>
      <c r="UX75" s="84"/>
      <c r="UY75" s="84"/>
      <c r="UZ75" s="84"/>
      <c r="VA75" s="84"/>
      <c r="VB75" s="84"/>
      <c r="VC75" s="84"/>
      <c r="VD75" s="84"/>
      <c r="VE75" s="84"/>
      <c r="VF75" s="84"/>
      <c r="VG75" s="84"/>
      <c r="VH75" s="84"/>
      <c r="VI75" s="84"/>
      <c r="VJ75" s="84"/>
      <c r="VK75" s="84"/>
      <c r="VL75" s="84"/>
      <c r="VM75" s="84"/>
      <c r="VN75" s="84"/>
      <c r="VO75" s="84"/>
      <c r="VP75" s="84"/>
      <c r="VQ75" s="84"/>
      <c r="VR75" s="84"/>
      <c r="VS75" s="84"/>
      <c r="VT75" s="84"/>
      <c r="VU75" s="84"/>
      <c r="VV75" s="84"/>
      <c r="VW75" s="84"/>
      <c r="VX75" s="84"/>
      <c r="VY75" s="84"/>
      <c r="VZ75" s="84"/>
      <c r="WA75" s="84"/>
      <c r="WB75" s="84"/>
      <c r="WC75" s="84"/>
      <c r="WD75" s="84"/>
      <c r="WE75" s="84"/>
      <c r="WF75" s="84"/>
      <c r="WG75" s="84"/>
      <c r="WH75" s="84"/>
      <c r="WI75" s="84"/>
      <c r="WJ75" s="84"/>
      <c r="WK75" s="84"/>
      <c r="WL75" s="84"/>
      <c r="WM75" s="84"/>
      <c r="WN75" s="84"/>
      <c r="WO75" s="84"/>
      <c r="WP75" s="84"/>
      <c r="WQ75" s="84"/>
      <c r="WR75" s="84"/>
      <c r="WS75" s="84"/>
      <c r="WT75" s="84"/>
      <c r="WU75" s="84"/>
      <c r="WV75" s="84"/>
      <c r="WW75" s="84"/>
      <c r="WX75" s="84"/>
      <c r="WY75" s="84"/>
      <c r="WZ75" s="84"/>
      <c r="XA75" s="84"/>
      <c r="XB75" s="84"/>
      <c r="XC75" s="84"/>
      <c r="XD75" s="84"/>
      <c r="XE75" s="84"/>
      <c r="XF75" s="84"/>
      <c r="XG75" s="84"/>
      <c r="XH75" s="84"/>
      <c r="XI75" s="84"/>
      <c r="XJ75" s="84"/>
      <c r="XK75" s="84"/>
      <c r="XL75" s="84"/>
      <c r="XM75" s="84"/>
      <c r="XN75" s="84"/>
      <c r="XO75" s="84"/>
      <c r="XP75" s="84"/>
      <c r="XQ75" s="84"/>
      <c r="XR75" s="84"/>
      <c r="XS75" s="84"/>
      <c r="XT75" s="84"/>
      <c r="XU75" s="84"/>
      <c r="XV75" s="84"/>
      <c r="XW75" s="84"/>
      <c r="XX75" s="84"/>
      <c r="XY75" s="84"/>
      <c r="XZ75" s="84"/>
      <c r="YA75" s="84"/>
      <c r="YB75" s="84"/>
      <c r="YC75" s="84"/>
      <c r="YD75" s="84"/>
      <c r="YE75" s="84"/>
      <c r="YF75" s="84"/>
      <c r="YG75" s="84"/>
      <c r="YH75" s="84"/>
      <c r="YI75" s="84"/>
      <c r="YJ75" s="84"/>
      <c r="YK75" s="84"/>
      <c r="YL75" s="84"/>
      <c r="YM75" s="84"/>
      <c r="YN75" s="84"/>
      <c r="YO75" s="84"/>
      <c r="YP75" s="84"/>
      <c r="YQ75" s="84"/>
    </row>
    <row r="76" spans="1:667" s="75" customFormat="1" ht="45">
      <c r="A76" s="78">
        <v>67</v>
      </c>
      <c r="B76" s="125" t="s">
        <v>181</v>
      </c>
      <c r="C76" s="85" t="s">
        <v>17</v>
      </c>
      <c r="D76" s="120" t="s">
        <v>355</v>
      </c>
      <c r="E76" s="121" t="s">
        <v>356</v>
      </c>
      <c r="F76" s="145"/>
      <c r="G76" s="147" t="s">
        <v>287</v>
      </c>
      <c r="H76" s="147" t="s">
        <v>357</v>
      </c>
      <c r="I76" s="146" t="s">
        <v>184</v>
      </c>
      <c r="J76" s="99" t="s">
        <v>18</v>
      </c>
      <c r="K76" s="94">
        <v>2</v>
      </c>
      <c r="L76" s="95">
        <v>1250000</v>
      </c>
      <c r="M76" s="79">
        <v>2500000</v>
      </c>
      <c r="N76" s="79"/>
      <c r="O76" s="79"/>
      <c r="P76" s="79"/>
      <c r="Q76" s="122" t="s">
        <v>131</v>
      </c>
      <c r="R76" s="123"/>
      <c r="S76" s="123"/>
      <c r="T76" s="124"/>
      <c r="U76" s="84"/>
      <c r="V76" s="84"/>
      <c r="W76" s="84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84"/>
      <c r="FS76" s="84"/>
      <c r="FT76" s="84"/>
      <c r="FU76" s="84"/>
      <c r="FV76" s="84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4"/>
      <c r="LR76" s="84"/>
      <c r="LS76" s="84"/>
      <c r="LT76" s="84"/>
      <c r="LU76" s="84"/>
      <c r="LV76" s="84"/>
      <c r="LW76" s="84"/>
      <c r="LX76" s="84"/>
      <c r="LY76" s="84"/>
      <c r="LZ76" s="84"/>
      <c r="MA76" s="84"/>
      <c r="MB76" s="84"/>
      <c r="MC76" s="84"/>
      <c r="MD76" s="84"/>
      <c r="ME76" s="84"/>
      <c r="MF76" s="84"/>
      <c r="MG76" s="84"/>
      <c r="MH76" s="84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4"/>
      <c r="SD76" s="84"/>
      <c r="SE76" s="84"/>
      <c r="SF76" s="84"/>
      <c r="SG76" s="84"/>
      <c r="SH76" s="84"/>
      <c r="SI76" s="84"/>
      <c r="SJ76" s="84"/>
      <c r="SK76" s="84"/>
      <c r="SL76" s="84"/>
      <c r="SM76" s="84"/>
      <c r="SN76" s="84"/>
      <c r="SO76" s="84"/>
      <c r="SP76" s="84"/>
      <c r="SQ76" s="84"/>
      <c r="SR76" s="84"/>
      <c r="SS76" s="84"/>
      <c r="ST76" s="84"/>
      <c r="SU76" s="84"/>
      <c r="SV76" s="84"/>
      <c r="SW76" s="84"/>
      <c r="SX76" s="84"/>
      <c r="SY76" s="84"/>
      <c r="SZ76" s="84"/>
      <c r="TA76" s="84"/>
      <c r="TB76" s="84"/>
      <c r="TC76" s="84"/>
      <c r="TD76" s="84"/>
      <c r="TE76" s="84"/>
      <c r="TF76" s="84"/>
      <c r="TG76" s="84"/>
      <c r="TH76" s="84"/>
      <c r="TI76" s="84"/>
      <c r="TJ76" s="84"/>
      <c r="TK76" s="84"/>
      <c r="TL76" s="84"/>
      <c r="TM76" s="84"/>
      <c r="TN76" s="84"/>
      <c r="TO76" s="84"/>
      <c r="TP76" s="84"/>
      <c r="TQ76" s="84"/>
      <c r="TR76" s="84"/>
      <c r="TS76" s="84"/>
      <c r="TT76" s="84"/>
      <c r="TU76" s="84"/>
      <c r="TV76" s="84"/>
      <c r="TW76" s="84"/>
      <c r="TX76" s="84"/>
      <c r="TY76" s="84"/>
      <c r="TZ76" s="84"/>
      <c r="UA76" s="84"/>
      <c r="UB76" s="84"/>
      <c r="UC76" s="84"/>
      <c r="UD76" s="84"/>
      <c r="UE76" s="84"/>
      <c r="UF76" s="84"/>
      <c r="UG76" s="84"/>
      <c r="UH76" s="84"/>
      <c r="UI76" s="84"/>
      <c r="UJ76" s="84"/>
      <c r="UK76" s="84"/>
      <c r="UL76" s="84"/>
      <c r="UM76" s="84"/>
      <c r="UN76" s="84"/>
      <c r="UO76" s="84"/>
      <c r="UP76" s="84"/>
      <c r="UQ76" s="84"/>
      <c r="UR76" s="84"/>
      <c r="US76" s="84"/>
      <c r="UT76" s="84"/>
      <c r="UU76" s="84"/>
      <c r="UV76" s="84"/>
      <c r="UW76" s="84"/>
      <c r="UX76" s="84"/>
      <c r="UY76" s="84"/>
      <c r="UZ76" s="84"/>
      <c r="VA76" s="84"/>
      <c r="VB76" s="84"/>
      <c r="VC76" s="84"/>
      <c r="VD76" s="84"/>
      <c r="VE76" s="84"/>
      <c r="VF76" s="84"/>
      <c r="VG76" s="84"/>
      <c r="VH76" s="84"/>
      <c r="VI76" s="84"/>
      <c r="VJ76" s="84"/>
      <c r="VK76" s="84"/>
      <c r="VL76" s="84"/>
      <c r="VM76" s="84"/>
      <c r="VN76" s="84"/>
      <c r="VO76" s="84"/>
      <c r="VP76" s="84"/>
      <c r="VQ76" s="84"/>
      <c r="VR76" s="84"/>
      <c r="VS76" s="84"/>
      <c r="VT76" s="84"/>
      <c r="VU76" s="84"/>
      <c r="VV76" s="84"/>
      <c r="VW76" s="84"/>
      <c r="VX76" s="84"/>
      <c r="VY76" s="84"/>
      <c r="VZ76" s="84"/>
      <c r="WA76" s="84"/>
      <c r="WB76" s="84"/>
      <c r="WC76" s="84"/>
      <c r="WD76" s="84"/>
      <c r="WE76" s="84"/>
      <c r="WF76" s="84"/>
      <c r="WG76" s="84"/>
      <c r="WH76" s="84"/>
      <c r="WI76" s="84"/>
      <c r="WJ76" s="84"/>
      <c r="WK76" s="84"/>
      <c r="WL76" s="84"/>
      <c r="WM76" s="84"/>
      <c r="WN76" s="84"/>
      <c r="WO76" s="84"/>
      <c r="WP76" s="84"/>
      <c r="WQ76" s="84"/>
      <c r="WR76" s="84"/>
      <c r="WS76" s="84"/>
      <c r="WT76" s="84"/>
      <c r="WU76" s="84"/>
      <c r="WV76" s="84"/>
      <c r="WW76" s="84"/>
      <c r="WX76" s="84"/>
      <c r="WY76" s="84"/>
      <c r="WZ76" s="84"/>
      <c r="XA76" s="84"/>
      <c r="XB76" s="84"/>
      <c r="XC76" s="84"/>
      <c r="XD76" s="84"/>
      <c r="XE76" s="84"/>
      <c r="XF76" s="84"/>
      <c r="XG76" s="84"/>
      <c r="XH76" s="84"/>
      <c r="XI76" s="84"/>
      <c r="XJ76" s="84"/>
      <c r="XK76" s="84"/>
      <c r="XL76" s="84"/>
      <c r="XM76" s="84"/>
      <c r="XN76" s="84"/>
      <c r="XO76" s="84"/>
      <c r="XP76" s="84"/>
      <c r="XQ76" s="84"/>
      <c r="XR76" s="84"/>
      <c r="XS76" s="84"/>
      <c r="XT76" s="84"/>
      <c r="XU76" s="84"/>
      <c r="XV76" s="84"/>
      <c r="XW76" s="84"/>
      <c r="XX76" s="84"/>
      <c r="XY76" s="84"/>
      <c r="XZ76" s="84"/>
      <c r="YA76" s="84"/>
      <c r="YB76" s="84"/>
      <c r="YC76" s="84"/>
      <c r="YD76" s="84"/>
      <c r="YE76" s="84"/>
      <c r="YF76" s="84"/>
      <c r="YG76" s="84"/>
      <c r="YH76" s="84"/>
      <c r="YI76" s="84"/>
      <c r="YJ76" s="84"/>
      <c r="YK76" s="84"/>
      <c r="YL76" s="84"/>
      <c r="YM76" s="84"/>
      <c r="YN76" s="84"/>
      <c r="YO76" s="84"/>
      <c r="YP76" s="84"/>
      <c r="YQ76" s="84"/>
    </row>
    <row r="77" spans="1:667" s="75" customFormat="1" ht="45">
      <c r="A77" s="144">
        <v>68</v>
      </c>
      <c r="B77" s="125" t="s">
        <v>181</v>
      </c>
      <c r="C77" s="85" t="s">
        <v>17</v>
      </c>
      <c r="D77" s="120" t="s">
        <v>358</v>
      </c>
      <c r="E77" s="121" t="s">
        <v>359</v>
      </c>
      <c r="F77" s="145"/>
      <c r="G77" s="147" t="s">
        <v>360</v>
      </c>
      <c r="H77" s="148" t="s">
        <v>385</v>
      </c>
      <c r="I77" s="146" t="s">
        <v>184</v>
      </c>
      <c r="J77" s="99" t="s">
        <v>18</v>
      </c>
      <c r="K77" s="94">
        <v>5</v>
      </c>
      <c r="L77" s="95">
        <v>114044.64</v>
      </c>
      <c r="M77" s="95">
        <v>570223.19999999995</v>
      </c>
      <c r="N77" s="79"/>
      <c r="O77" s="79"/>
      <c r="P77" s="79"/>
      <c r="Q77" s="122" t="s">
        <v>131</v>
      </c>
      <c r="R77" s="123"/>
      <c r="S77" s="123"/>
      <c r="T77" s="124"/>
      <c r="U77" s="84"/>
      <c r="V77" s="84"/>
      <c r="W77" s="84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4"/>
      <c r="FF77" s="84"/>
      <c r="FG77" s="84"/>
      <c r="FH77" s="84"/>
      <c r="FI77" s="84"/>
      <c r="FJ77" s="84"/>
      <c r="FK77" s="84"/>
      <c r="FL77" s="84"/>
      <c r="FM77" s="84"/>
      <c r="FN77" s="84"/>
      <c r="FO77" s="84"/>
      <c r="FP77" s="84"/>
      <c r="FQ77" s="84"/>
      <c r="FR77" s="84"/>
      <c r="FS77" s="84"/>
      <c r="FT77" s="84"/>
      <c r="FU77" s="84"/>
      <c r="FV77" s="84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4"/>
      <c r="LR77" s="84"/>
      <c r="LS77" s="84"/>
      <c r="LT77" s="84"/>
      <c r="LU77" s="84"/>
      <c r="LV77" s="84"/>
      <c r="LW77" s="84"/>
      <c r="LX77" s="84"/>
      <c r="LY77" s="84"/>
      <c r="LZ77" s="84"/>
      <c r="MA77" s="84"/>
      <c r="MB77" s="84"/>
      <c r="MC77" s="84"/>
      <c r="MD77" s="84"/>
      <c r="ME77" s="84"/>
      <c r="MF77" s="84"/>
      <c r="MG77" s="84"/>
      <c r="MH77" s="84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4"/>
      <c r="SD77" s="84"/>
      <c r="SE77" s="84"/>
      <c r="SF77" s="84"/>
      <c r="SG77" s="84"/>
      <c r="SH77" s="84"/>
      <c r="SI77" s="84"/>
      <c r="SJ77" s="84"/>
      <c r="SK77" s="84"/>
      <c r="SL77" s="84"/>
      <c r="SM77" s="84"/>
      <c r="SN77" s="84"/>
      <c r="SO77" s="84"/>
      <c r="SP77" s="84"/>
      <c r="SQ77" s="84"/>
      <c r="SR77" s="84"/>
      <c r="SS77" s="84"/>
      <c r="ST77" s="84"/>
      <c r="SU77" s="84"/>
      <c r="SV77" s="84"/>
      <c r="SW77" s="84"/>
      <c r="SX77" s="84"/>
      <c r="SY77" s="84"/>
      <c r="SZ77" s="84"/>
      <c r="TA77" s="84"/>
      <c r="TB77" s="84"/>
      <c r="TC77" s="84"/>
      <c r="TD77" s="84"/>
      <c r="TE77" s="84"/>
      <c r="TF77" s="84"/>
      <c r="TG77" s="84"/>
      <c r="TH77" s="84"/>
      <c r="TI77" s="84"/>
      <c r="TJ77" s="84"/>
      <c r="TK77" s="84"/>
      <c r="TL77" s="84"/>
      <c r="TM77" s="84"/>
      <c r="TN77" s="84"/>
      <c r="TO77" s="84"/>
      <c r="TP77" s="84"/>
      <c r="TQ77" s="84"/>
      <c r="TR77" s="84"/>
      <c r="TS77" s="84"/>
      <c r="TT77" s="84"/>
      <c r="TU77" s="84"/>
      <c r="TV77" s="84"/>
      <c r="TW77" s="84"/>
      <c r="TX77" s="84"/>
      <c r="TY77" s="84"/>
      <c r="TZ77" s="84"/>
      <c r="UA77" s="84"/>
      <c r="UB77" s="84"/>
      <c r="UC77" s="84"/>
      <c r="UD77" s="84"/>
      <c r="UE77" s="84"/>
      <c r="UF77" s="84"/>
      <c r="UG77" s="84"/>
      <c r="UH77" s="84"/>
      <c r="UI77" s="84"/>
      <c r="UJ77" s="84"/>
      <c r="UK77" s="84"/>
      <c r="UL77" s="84"/>
      <c r="UM77" s="84"/>
      <c r="UN77" s="84"/>
      <c r="UO77" s="84"/>
      <c r="UP77" s="84"/>
      <c r="UQ77" s="84"/>
      <c r="UR77" s="84"/>
      <c r="US77" s="84"/>
      <c r="UT77" s="84"/>
      <c r="UU77" s="84"/>
      <c r="UV77" s="84"/>
      <c r="UW77" s="84"/>
      <c r="UX77" s="84"/>
      <c r="UY77" s="84"/>
      <c r="UZ77" s="84"/>
      <c r="VA77" s="84"/>
      <c r="VB77" s="84"/>
      <c r="VC77" s="84"/>
      <c r="VD77" s="84"/>
      <c r="VE77" s="84"/>
      <c r="VF77" s="84"/>
      <c r="VG77" s="84"/>
      <c r="VH77" s="84"/>
      <c r="VI77" s="84"/>
      <c r="VJ77" s="84"/>
      <c r="VK77" s="84"/>
      <c r="VL77" s="84"/>
      <c r="VM77" s="84"/>
      <c r="VN77" s="84"/>
      <c r="VO77" s="84"/>
      <c r="VP77" s="84"/>
      <c r="VQ77" s="84"/>
      <c r="VR77" s="84"/>
      <c r="VS77" s="84"/>
      <c r="VT77" s="84"/>
      <c r="VU77" s="84"/>
      <c r="VV77" s="84"/>
      <c r="VW77" s="84"/>
      <c r="VX77" s="84"/>
      <c r="VY77" s="84"/>
      <c r="VZ77" s="84"/>
      <c r="WA77" s="84"/>
      <c r="WB77" s="84"/>
      <c r="WC77" s="84"/>
      <c r="WD77" s="84"/>
      <c r="WE77" s="84"/>
      <c r="WF77" s="84"/>
      <c r="WG77" s="84"/>
      <c r="WH77" s="84"/>
      <c r="WI77" s="84"/>
      <c r="WJ77" s="84"/>
      <c r="WK77" s="84"/>
      <c r="WL77" s="84"/>
      <c r="WM77" s="84"/>
      <c r="WN77" s="84"/>
      <c r="WO77" s="84"/>
      <c r="WP77" s="84"/>
      <c r="WQ77" s="84"/>
      <c r="WR77" s="84"/>
      <c r="WS77" s="84"/>
      <c r="WT77" s="84"/>
      <c r="WU77" s="84"/>
      <c r="WV77" s="84"/>
      <c r="WW77" s="84"/>
      <c r="WX77" s="84"/>
      <c r="WY77" s="84"/>
      <c r="WZ77" s="84"/>
      <c r="XA77" s="84"/>
      <c r="XB77" s="84"/>
      <c r="XC77" s="84"/>
      <c r="XD77" s="84"/>
      <c r="XE77" s="84"/>
      <c r="XF77" s="84"/>
      <c r="XG77" s="84"/>
      <c r="XH77" s="84"/>
      <c r="XI77" s="84"/>
      <c r="XJ77" s="84"/>
      <c r="XK77" s="84"/>
      <c r="XL77" s="84"/>
      <c r="XM77" s="84"/>
      <c r="XN77" s="84"/>
      <c r="XO77" s="84"/>
      <c r="XP77" s="84"/>
      <c r="XQ77" s="84"/>
      <c r="XR77" s="84"/>
      <c r="XS77" s="84"/>
      <c r="XT77" s="84"/>
      <c r="XU77" s="84"/>
      <c r="XV77" s="84"/>
      <c r="XW77" s="84"/>
      <c r="XX77" s="84"/>
      <c r="XY77" s="84"/>
      <c r="XZ77" s="84"/>
      <c r="YA77" s="84"/>
      <c r="YB77" s="84"/>
      <c r="YC77" s="84"/>
      <c r="YD77" s="84"/>
      <c r="YE77" s="84"/>
      <c r="YF77" s="84"/>
      <c r="YG77" s="84"/>
      <c r="YH77" s="84"/>
      <c r="YI77" s="84"/>
      <c r="YJ77" s="84"/>
      <c r="YK77" s="84"/>
      <c r="YL77" s="84"/>
      <c r="YM77" s="84"/>
      <c r="YN77" s="84"/>
      <c r="YO77" s="84"/>
      <c r="YP77" s="84"/>
      <c r="YQ77" s="84"/>
    </row>
    <row r="78" spans="1:667" s="75" customFormat="1" ht="45">
      <c r="A78" s="78">
        <v>69</v>
      </c>
      <c r="B78" s="125" t="s">
        <v>181</v>
      </c>
      <c r="C78" s="85" t="s">
        <v>17</v>
      </c>
      <c r="D78" s="120" t="s">
        <v>361</v>
      </c>
      <c r="E78" s="121" t="s">
        <v>362</v>
      </c>
      <c r="F78" s="145"/>
      <c r="G78" s="137" t="s">
        <v>386</v>
      </c>
      <c r="H78" s="148" t="s">
        <v>388</v>
      </c>
      <c r="I78" s="146" t="s">
        <v>184</v>
      </c>
      <c r="J78" s="99" t="s">
        <v>18</v>
      </c>
      <c r="K78" s="94">
        <v>3</v>
      </c>
      <c r="L78" s="95">
        <v>22366.07</v>
      </c>
      <c r="M78" s="79">
        <v>67098.210000000006</v>
      </c>
      <c r="N78" s="79"/>
      <c r="O78" s="79"/>
      <c r="P78" s="79"/>
      <c r="Q78" s="122" t="s">
        <v>131</v>
      </c>
      <c r="R78" s="123"/>
      <c r="S78" s="123"/>
      <c r="T78" s="124"/>
      <c r="U78" s="84"/>
      <c r="V78" s="84"/>
      <c r="W78" s="84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/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4"/>
      <c r="LR78" s="84"/>
      <c r="LS78" s="84"/>
      <c r="LT78" s="84"/>
      <c r="LU78" s="84"/>
      <c r="LV78" s="84"/>
      <c r="LW78" s="84"/>
      <c r="LX78" s="84"/>
      <c r="LY78" s="84"/>
      <c r="LZ78" s="84"/>
      <c r="MA78" s="84"/>
      <c r="MB78" s="84"/>
      <c r="MC78" s="84"/>
      <c r="MD78" s="84"/>
      <c r="ME78" s="84"/>
      <c r="MF78" s="84"/>
      <c r="MG78" s="84"/>
      <c r="MH78" s="84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4"/>
      <c r="SD78" s="84"/>
      <c r="SE78" s="84"/>
      <c r="SF78" s="84"/>
      <c r="SG78" s="84"/>
      <c r="SH78" s="84"/>
      <c r="SI78" s="84"/>
      <c r="SJ78" s="84"/>
      <c r="SK78" s="84"/>
      <c r="SL78" s="84"/>
      <c r="SM78" s="84"/>
      <c r="SN78" s="84"/>
      <c r="SO78" s="84"/>
      <c r="SP78" s="84"/>
      <c r="SQ78" s="84"/>
      <c r="SR78" s="84"/>
      <c r="SS78" s="84"/>
      <c r="ST78" s="84"/>
      <c r="SU78" s="84"/>
      <c r="SV78" s="84"/>
      <c r="SW78" s="84"/>
      <c r="SX78" s="84"/>
      <c r="SY78" s="84"/>
      <c r="SZ78" s="84"/>
      <c r="TA78" s="84"/>
      <c r="TB78" s="84"/>
      <c r="TC78" s="84"/>
      <c r="TD78" s="84"/>
      <c r="TE78" s="84"/>
      <c r="TF78" s="84"/>
      <c r="TG78" s="84"/>
      <c r="TH78" s="84"/>
      <c r="TI78" s="84"/>
      <c r="TJ78" s="84"/>
      <c r="TK78" s="84"/>
      <c r="TL78" s="84"/>
      <c r="TM78" s="84"/>
      <c r="TN78" s="84"/>
      <c r="TO78" s="84"/>
      <c r="TP78" s="84"/>
      <c r="TQ78" s="84"/>
      <c r="TR78" s="84"/>
      <c r="TS78" s="84"/>
      <c r="TT78" s="84"/>
      <c r="TU78" s="84"/>
      <c r="TV78" s="84"/>
      <c r="TW78" s="84"/>
      <c r="TX78" s="84"/>
      <c r="TY78" s="84"/>
      <c r="TZ78" s="84"/>
      <c r="UA78" s="84"/>
      <c r="UB78" s="84"/>
      <c r="UC78" s="84"/>
      <c r="UD78" s="84"/>
      <c r="UE78" s="84"/>
      <c r="UF78" s="84"/>
      <c r="UG78" s="84"/>
      <c r="UH78" s="84"/>
      <c r="UI78" s="84"/>
      <c r="UJ78" s="84"/>
      <c r="UK78" s="84"/>
      <c r="UL78" s="84"/>
      <c r="UM78" s="84"/>
      <c r="UN78" s="84"/>
      <c r="UO78" s="84"/>
      <c r="UP78" s="84"/>
      <c r="UQ78" s="84"/>
      <c r="UR78" s="84"/>
      <c r="US78" s="84"/>
      <c r="UT78" s="84"/>
      <c r="UU78" s="84"/>
      <c r="UV78" s="84"/>
      <c r="UW78" s="84"/>
      <c r="UX78" s="84"/>
      <c r="UY78" s="84"/>
      <c r="UZ78" s="84"/>
      <c r="VA78" s="84"/>
      <c r="VB78" s="84"/>
      <c r="VC78" s="84"/>
      <c r="VD78" s="84"/>
      <c r="VE78" s="84"/>
      <c r="VF78" s="84"/>
      <c r="VG78" s="84"/>
      <c r="VH78" s="84"/>
      <c r="VI78" s="84"/>
      <c r="VJ78" s="84"/>
      <c r="VK78" s="84"/>
      <c r="VL78" s="84"/>
      <c r="VM78" s="84"/>
      <c r="VN78" s="84"/>
      <c r="VO78" s="84"/>
      <c r="VP78" s="84"/>
      <c r="VQ78" s="84"/>
      <c r="VR78" s="84"/>
      <c r="VS78" s="84"/>
      <c r="VT78" s="84"/>
      <c r="VU78" s="84"/>
      <c r="VV78" s="84"/>
      <c r="VW78" s="84"/>
      <c r="VX78" s="84"/>
      <c r="VY78" s="84"/>
      <c r="VZ78" s="84"/>
      <c r="WA78" s="84"/>
      <c r="WB78" s="84"/>
      <c r="WC78" s="84"/>
      <c r="WD78" s="84"/>
      <c r="WE78" s="84"/>
      <c r="WF78" s="84"/>
      <c r="WG78" s="84"/>
      <c r="WH78" s="84"/>
      <c r="WI78" s="84"/>
      <c r="WJ78" s="84"/>
      <c r="WK78" s="84"/>
      <c r="WL78" s="84"/>
      <c r="WM78" s="84"/>
      <c r="WN78" s="84"/>
      <c r="WO78" s="84"/>
      <c r="WP78" s="84"/>
      <c r="WQ78" s="84"/>
      <c r="WR78" s="84"/>
      <c r="WS78" s="84"/>
      <c r="WT78" s="84"/>
      <c r="WU78" s="84"/>
      <c r="WV78" s="84"/>
      <c r="WW78" s="84"/>
      <c r="WX78" s="84"/>
      <c r="WY78" s="84"/>
      <c r="WZ78" s="84"/>
      <c r="XA78" s="84"/>
      <c r="XB78" s="84"/>
      <c r="XC78" s="84"/>
      <c r="XD78" s="84"/>
      <c r="XE78" s="84"/>
      <c r="XF78" s="84"/>
      <c r="XG78" s="84"/>
      <c r="XH78" s="84"/>
      <c r="XI78" s="84"/>
      <c r="XJ78" s="84"/>
      <c r="XK78" s="84"/>
      <c r="XL78" s="84"/>
      <c r="XM78" s="84"/>
      <c r="XN78" s="84"/>
      <c r="XO78" s="84"/>
      <c r="XP78" s="84"/>
      <c r="XQ78" s="84"/>
      <c r="XR78" s="84"/>
      <c r="XS78" s="84"/>
      <c r="XT78" s="84"/>
      <c r="XU78" s="84"/>
      <c r="XV78" s="84"/>
      <c r="XW78" s="84"/>
      <c r="XX78" s="84"/>
      <c r="XY78" s="84"/>
      <c r="XZ78" s="84"/>
      <c r="YA78" s="84"/>
      <c r="YB78" s="84"/>
      <c r="YC78" s="84"/>
      <c r="YD78" s="84"/>
      <c r="YE78" s="84"/>
      <c r="YF78" s="84"/>
      <c r="YG78" s="84"/>
      <c r="YH78" s="84"/>
      <c r="YI78" s="84"/>
      <c r="YJ78" s="84"/>
      <c r="YK78" s="84"/>
      <c r="YL78" s="84"/>
      <c r="YM78" s="84"/>
      <c r="YN78" s="84"/>
      <c r="YO78" s="84"/>
      <c r="YP78" s="84"/>
      <c r="YQ78" s="84"/>
    </row>
    <row r="79" spans="1:667" s="75" customFormat="1" ht="45">
      <c r="A79" s="144">
        <v>70</v>
      </c>
      <c r="B79" s="125" t="s">
        <v>181</v>
      </c>
      <c r="C79" s="85" t="s">
        <v>17</v>
      </c>
      <c r="D79" s="120" t="s">
        <v>363</v>
      </c>
      <c r="E79" s="121" t="s">
        <v>364</v>
      </c>
      <c r="F79" s="82"/>
      <c r="G79" s="125" t="s">
        <v>289</v>
      </c>
      <c r="H79" s="125" t="s">
        <v>365</v>
      </c>
      <c r="I79" s="92" t="s">
        <v>184</v>
      </c>
      <c r="J79" s="93" t="s">
        <v>18</v>
      </c>
      <c r="K79" s="94">
        <v>3</v>
      </c>
      <c r="L79" s="130">
        <v>10133.93</v>
      </c>
      <c r="M79" s="79">
        <v>30401.79</v>
      </c>
      <c r="N79" s="79"/>
      <c r="O79" s="79"/>
      <c r="P79" s="79"/>
      <c r="Q79" s="122" t="s">
        <v>131</v>
      </c>
      <c r="R79" s="123"/>
      <c r="S79" s="123"/>
      <c r="T79" s="124"/>
      <c r="U79" s="84"/>
      <c r="V79" s="84"/>
      <c r="W79" s="84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84"/>
      <c r="EJ79" s="84"/>
      <c r="EK79" s="84"/>
      <c r="EL79" s="84"/>
      <c r="EM79" s="84"/>
      <c r="EN79" s="84"/>
      <c r="EO79" s="84"/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  <c r="FA79" s="84"/>
      <c r="FB79" s="84"/>
      <c r="FC79" s="84"/>
      <c r="FD79" s="84"/>
      <c r="FE79" s="84"/>
      <c r="FF79" s="84"/>
      <c r="FG79" s="84"/>
      <c r="FH79" s="84"/>
      <c r="FI79" s="84"/>
      <c r="FJ79" s="84"/>
      <c r="FK79" s="84"/>
      <c r="FL79" s="84"/>
      <c r="FM79" s="84"/>
      <c r="FN79" s="84"/>
      <c r="FO79" s="84"/>
      <c r="FP79" s="84"/>
      <c r="FQ79" s="84"/>
      <c r="FR79" s="84"/>
      <c r="FS79" s="84"/>
      <c r="FT79" s="84"/>
      <c r="FU79" s="84"/>
      <c r="FV79" s="84"/>
      <c r="FW79" s="84"/>
      <c r="FX79" s="84"/>
      <c r="FY79" s="84"/>
      <c r="FZ79" s="84"/>
      <c r="GA79" s="84"/>
      <c r="GB79" s="84"/>
      <c r="GC79" s="84"/>
      <c r="GD79" s="84"/>
      <c r="GE79" s="84"/>
      <c r="GF79" s="84"/>
      <c r="GG79" s="84"/>
      <c r="GH79" s="84"/>
      <c r="GI79" s="84"/>
      <c r="GJ79" s="84"/>
      <c r="GK79" s="84"/>
      <c r="GL79" s="84"/>
      <c r="GM79" s="84"/>
      <c r="GN79" s="84"/>
      <c r="GO79" s="84"/>
      <c r="GP79" s="84"/>
      <c r="GQ79" s="84"/>
      <c r="GR79" s="84"/>
      <c r="GS79" s="84"/>
      <c r="GT79" s="84"/>
      <c r="GU79" s="84"/>
      <c r="GV79" s="84"/>
      <c r="GW79" s="84"/>
      <c r="GX79" s="84"/>
      <c r="GY79" s="84"/>
      <c r="GZ79" s="84"/>
      <c r="HA79" s="84"/>
      <c r="HB79" s="84"/>
      <c r="HC79" s="84"/>
      <c r="HD79" s="84"/>
      <c r="HE79" s="84"/>
      <c r="HF79" s="84"/>
      <c r="HG79" s="84"/>
      <c r="HH79" s="84"/>
      <c r="HI79" s="84"/>
      <c r="HJ79" s="84"/>
      <c r="HK79" s="84"/>
      <c r="HL79" s="84"/>
      <c r="HM79" s="84"/>
      <c r="HN79" s="84"/>
      <c r="HO79" s="84"/>
      <c r="HP79" s="84"/>
      <c r="HQ79" s="84"/>
      <c r="HR79" s="84"/>
      <c r="HS79" s="84"/>
      <c r="HT79" s="84"/>
      <c r="HU79" s="84"/>
      <c r="HV79" s="84"/>
      <c r="HW79" s="84"/>
      <c r="HX79" s="84"/>
      <c r="HY79" s="84"/>
      <c r="HZ79" s="84"/>
      <c r="IA79" s="84"/>
      <c r="IB79" s="84"/>
      <c r="IC79" s="84"/>
      <c r="ID79" s="84"/>
      <c r="IE79" s="84"/>
      <c r="IF79" s="84"/>
      <c r="IG79" s="84"/>
      <c r="IH79" s="84"/>
      <c r="II79" s="84"/>
      <c r="IJ79" s="84"/>
      <c r="IK79" s="84"/>
      <c r="IL79" s="84"/>
      <c r="IM79" s="84"/>
      <c r="IN79" s="84"/>
      <c r="IO79" s="84"/>
      <c r="IP79" s="84"/>
      <c r="IQ79" s="84"/>
      <c r="IR79" s="84"/>
      <c r="IS79" s="84"/>
      <c r="IT79" s="84"/>
      <c r="IU79" s="84"/>
      <c r="IV79" s="84"/>
      <c r="IW79" s="84"/>
      <c r="IX79" s="84"/>
      <c r="IY79" s="84"/>
      <c r="IZ79" s="84"/>
      <c r="JA79" s="84"/>
      <c r="JB79" s="84"/>
      <c r="JC79" s="84"/>
      <c r="JD79" s="84"/>
      <c r="JE79" s="84"/>
      <c r="JF79" s="84"/>
      <c r="JG79" s="84"/>
      <c r="JH79" s="84"/>
      <c r="JI79" s="84"/>
      <c r="JJ79" s="84"/>
      <c r="JK79" s="84"/>
      <c r="JL79" s="84"/>
      <c r="JM79" s="84"/>
      <c r="JN79" s="84"/>
      <c r="JO79" s="84"/>
      <c r="JP79" s="84"/>
      <c r="JQ79" s="84"/>
      <c r="JR79" s="84"/>
      <c r="JS79" s="84"/>
      <c r="JT79" s="84"/>
      <c r="JU79" s="84"/>
      <c r="JV79" s="84"/>
      <c r="JW79" s="84"/>
      <c r="JX79" s="84"/>
      <c r="JY79" s="84"/>
      <c r="JZ79" s="84"/>
      <c r="KA79" s="84"/>
      <c r="KB79" s="84"/>
      <c r="KC79" s="84"/>
      <c r="KD79" s="84"/>
      <c r="KE79" s="84"/>
      <c r="KF79" s="84"/>
      <c r="KG79" s="84"/>
      <c r="KH79" s="84"/>
      <c r="KI79" s="84"/>
      <c r="KJ79" s="84"/>
      <c r="KK79" s="84"/>
      <c r="KL79" s="84"/>
      <c r="KM79" s="84"/>
      <c r="KN79" s="84"/>
      <c r="KO79" s="84"/>
      <c r="KP79" s="84"/>
      <c r="KQ79" s="84"/>
      <c r="KR79" s="84"/>
      <c r="KS79" s="84"/>
      <c r="KT79" s="84"/>
      <c r="KU79" s="84"/>
      <c r="KV79" s="84"/>
      <c r="KW79" s="84"/>
      <c r="KX79" s="84"/>
      <c r="KY79" s="84"/>
      <c r="KZ79" s="84"/>
      <c r="LA79" s="84"/>
      <c r="LB79" s="84"/>
      <c r="LC79" s="84"/>
      <c r="LD79" s="84"/>
      <c r="LE79" s="84"/>
      <c r="LF79" s="84"/>
      <c r="LG79" s="84"/>
      <c r="LH79" s="84"/>
      <c r="LI79" s="84"/>
      <c r="LJ79" s="84"/>
      <c r="LK79" s="84"/>
      <c r="LL79" s="84"/>
      <c r="LM79" s="84"/>
      <c r="LN79" s="84"/>
      <c r="LO79" s="84"/>
      <c r="LP79" s="84"/>
      <c r="LQ79" s="84"/>
      <c r="LR79" s="84"/>
      <c r="LS79" s="84"/>
      <c r="LT79" s="84"/>
      <c r="LU79" s="84"/>
      <c r="LV79" s="84"/>
      <c r="LW79" s="84"/>
      <c r="LX79" s="84"/>
      <c r="LY79" s="84"/>
      <c r="LZ79" s="84"/>
      <c r="MA79" s="84"/>
      <c r="MB79" s="84"/>
      <c r="MC79" s="84"/>
      <c r="MD79" s="84"/>
      <c r="ME79" s="84"/>
      <c r="MF79" s="84"/>
      <c r="MG79" s="84"/>
      <c r="MH79" s="84"/>
      <c r="MI79" s="84"/>
      <c r="MJ79" s="84"/>
      <c r="MK79" s="84"/>
      <c r="ML79" s="84"/>
      <c r="MM79" s="84"/>
      <c r="MN79" s="84"/>
      <c r="MO79" s="84"/>
      <c r="MP79" s="84"/>
      <c r="MQ79" s="84"/>
      <c r="MR79" s="84"/>
      <c r="MS79" s="84"/>
      <c r="MT79" s="84"/>
      <c r="MU79" s="84"/>
      <c r="MV79" s="84"/>
      <c r="MW79" s="84"/>
      <c r="MX79" s="84"/>
      <c r="MY79" s="84"/>
      <c r="MZ79" s="84"/>
      <c r="NA79" s="84"/>
      <c r="NB79" s="84"/>
      <c r="NC79" s="84"/>
      <c r="ND79" s="84"/>
      <c r="NE79" s="84"/>
      <c r="NF79" s="84"/>
      <c r="NG79" s="84"/>
      <c r="NH79" s="84"/>
      <c r="NI79" s="84"/>
      <c r="NJ79" s="84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4"/>
      <c r="NY79" s="84"/>
      <c r="NZ79" s="84"/>
      <c r="OA79" s="84"/>
      <c r="OB79" s="84"/>
      <c r="OC79" s="84"/>
      <c r="OD79" s="84"/>
      <c r="OE79" s="84"/>
      <c r="OF79" s="84"/>
      <c r="OG79" s="84"/>
      <c r="OH79" s="84"/>
      <c r="OI79" s="84"/>
      <c r="OJ79" s="84"/>
      <c r="OK79" s="84"/>
      <c r="OL79" s="84"/>
      <c r="OM79" s="84"/>
      <c r="ON79" s="84"/>
      <c r="OO79" s="84"/>
      <c r="OP79" s="84"/>
      <c r="OQ79" s="84"/>
      <c r="OR79" s="84"/>
      <c r="OS79" s="84"/>
      <c r="OT79" s="84"/>
      <c r="OU79" s="84"/>
      <c r="OV79" s="84"/>
      <c r="OW79" s="84"/>
      <c r="OX79" s="84"/>
      <c r="OY79" s="84"/>
      <c r="OZ79" s="84"/>
      <c r="PA79" s="84"/>
      <c r="PB79" s="84"/>
      <c r="PC79" s="84"/>
      <c r="PD79" s="84"/>
      <c r="PE79" s="84"/>
      <c r="PF79" s="84"/>
      <c r="PG79" s="84"/>
      <c r="PH79" s="84"/>
      <c r="PI79" s="84"/>
      <c r="PJ79" s="84"/>
      <c r="PK79" s="84"/>
      <c r="PL79" s="84"/>
      <c r="PM79" s="84"/>
      <c r="PN79" s="84"/>
      <c r="PO79" s="84"/>
      <c r="PP79" s="84"/>
      <c r="PQ79" s="84"/>
      <c r="PR79" s="84"/>
      <c r="PS79" s="84"/>
      <c r="PT79" s="84"/>
      <c r="PU79" s="84"/>
      <c r="PV79" s="84"/>
      <c r="PW79" s="84"/>
      <c r="PX79" s="84"/>
      <c r="PY79" s="84"/>
      <c r="PZ79" s="84"/>
      <c r="QA79" s="84"/>
      <c r="QB79" s="84"/>
      <c r="QC79" s="84"/>
      <c r="QD79" s="84"/>
      <c r="QE79" s="84"/>
      <c r="QF79" s="84"/>
      <c r="QG79" s="84"/>
      <c r="QH79" s="84"/>
      <c r="QI79" s="84"/>
      <c r="QJ79" s="84"/>
      <c r="QK79" s="84"/>
      <c r="QL79" s="84"/>
      <c r="QM79" s="84"/>
      <c r="QN79" s="84"/>
      <c r="QO79" s="84"/>
      <c r="QP79" s="84"/>
      <c r="QQ79" s="84"/>
      <c r="QR79" s="84"/>
      <c r="QS79" s="84"/>
      <c r="QT79" s="84"/>
      <c r="QU79" s="84"/>
      <c r="QV79" s="84"/>
      <c r="QW79" s="84"/>
      <c r="QX79" s="84"/>
      <c r="QY79" s="84"/>
      <c r="QZ79" s="84"/>
      <c r="RA79" s="84"/>
      <c r="RB79" s="84"/>
      <c r="RC79" s="84"/>
      <c r="RD79" s="84"/>
      <c r="RE79" s="84"/>
      <c r="RF79" s="84"/>
      <c r="RG79" s="84"/>
      <c r="RH79" s="84"/>
      <c r="RI79" s="84"/>
      <c r="RJ79" s="84"/>
      <c r="RK79" s="84"/>
      <c r="RL79" s="84"/>
      <c r="RM79" s="84"/>
      <c r="RN79" s="84"/>
      <c r="RO79" s="84"/>
      <c r="RP79" s="84"/>
      <c r="RQ79" s="84"/>
      <c r="RR79" s="84"/>
      <c r="RS79" s="84"/>
      <c r="RT79" s="84"/>
      <c r="RU79" s="84"/>
      <c r="RV79" s="84"/>
      <c r="RW79" s="84"/>
      <c r="RX79" s="84"/>
      <c r="RY79" s="84"/>
      <c r="RZ79" s="84"/>
      <c r="SA79" s="84"/>
      <c r="SB79" s="84"/>
      <c r="SC79" s="84"/>
      <c r="SD79" s="84"/>
      <c r="SE79" s="84"/>
      <c r="SF79" s="84"/>
      <c r="SG79" s="84"/>
      <c r="SH79" s="84"/>
      <c r="SI79" s="84"/>
      <c r="SJ79" s="84"/>
      <c r="SK79" s="84"/>
      <c r="SL79" s="84"/>
      <c r="SM79" s="84"/>
      <c r="SN79" s="84"/>
      <c r="SO79" s="84"/>
      <c r="SP79" s="84"/>
      <c r="SQ79" s="84"/>
      <c r="SR79" s="84"/>
      <c r="SS79" s="84"/>
      <c r="ST79" s="84"/>
      <c r="SU79" s="84"/>
      <c r="SV79" s="84"/>
      <c r="SW79" s="84"/>
      <c r="SX79" s="84"/>
      <c r="SY79" s="84"/>
      <c r="SZ79" s="84"/>
      <c r="TA79" s="84"/>
      <c r="TB79" s="84"/>
      <c r="TC79" s="84"/>
      <c r="TD79" s="84"/>
      <c r="TE79" s="84"/>
      <c r="TF79" s="84"/>
      <c r="TG79" s="84"/>
      <c r="TH79" s="84"/>
      <c r="TI79" s="84"/>
      <c r="TJ79" s="84"/>
      <c r="TK79" s="84"/>
      <c r="TL79" s="84"/>
      <c r="TM79" s="84"/>
      <c r="TN79" s="84"/>
      <c r="TO79" s="84"/>
      <c r="TP79" s="84"/>
      <c r="TQ79" s="84"/>
      <c r="TR79" s="84"/>
      <c r="TS79" s="84"/>
      <c r="TT79" s="84"/>
      <c r="TU79" s="84"/>
      <c r="TV79" s="84"/>
      <c r="TW79" s="84"/>
      <c r="TX79" s="84"/>
      <c r="TY79" s="84"/>
      <c r="TZ79" s="84"/>
      <c r="UA79" s="84"/>
      <c r="UB79" s="84"/>
      <c r="UC79" s="84"/>
      <c r="UD79" s="84"/>
      <c r="UE79" s="84"/>
      <c r="UF79" s="84"/>
      <c r="UG79" s="84"/>
      <c r="UH79" s="84"/>
      <c r="UI79" s="84"/>
      <c r="UJ79" s="84"/>
      <c r="UK79" s="84"/>
      <c r="UL79" s="84"/>
      <c r="UM79" s="84"/>
      <c r="UN79" s="84"/>
      <c r="UO79" s="84"/>
      <c r="UP79" s="84"/>
      <c r="UQ79" s="84"/>
      <c r="UR79" s="84"/>
      <c r="US79" s="84"/>
      <c r="UT79" s="84"/>
      <c r="UU79" s="84"/>
      <c r="UV79" s="84"/>
      <c r="UW79" s="84"/>
      <c r="UX79" s="84"/>
      <c r="UY79" s="84"/>
      <c r="UZ79" s="84"/>
      <c r="VA79" s="84"/>
      <c r="VB79" s="84"/>
      <c r="VC79" s="84"/>
      <c r="VD79" s="84"/>
      <c r="VE79" s="84"/>
      <c r="VF79" s="84"/>
      <c r="VG79" s="84"/>
      <c r="VH79" s="84"/>
      <c r="VI79" s="84"/>
      <c r="VJ79" s="84"/>
      <c r="VK79" s="84"/>
      <c r="VL79" s="84"/>
      <c r="VM79" s="84"/>
      <c r="VN79" s="84"/>
      <c r="VO79" s="84"/>
      <c r="VP79" s="84"/>
      <c r="VQ79" s="84"/>
      <c r="VR79" s="84"/>
      <c r="VS79" s="84"/>
      <c r="VT79" s="84"/>
      <c r="VU79" s="84"/>
      <c r="VV79" s="84"/>
      <c r="VW79" s="84"/>
      <c r="VX79" s="84"/>
      <c r="VY79" s="84"/>
      <c r="VZ79" s="84"/>
      <c r="WA79" s="84"/>
      <c r="WB79" s="84"/>
      <c r="WC79" s="84"/>
      <c r="WD79" s="84"/>
      <c r="WE79" s="84"/>
      <c r="WF79" s="84"/>
      <c r="WG79" s="84"/>
      <c r="WH79" s="84"/>
      <c r="WI79" s="84"/>
      <c r="WJ79" s="84"/>
      <c r="WK79" s="84"/>
      <c r="WL79" s="84"/>
      <c r="WM79" s="84"/>
      <c r="WN79" s="84"/>
      <c r="WO79" s="84"/>
      <c r="WP79" s="84"/>
      <c r="WQ79" s="84"/>
      <c r="WR79" s="84"/>
      <c r="WS79" s="84"/>
      <c r="WT79" s="84"/>
      <c r="WU79" s="84"/>
      <c r="WV79" s="84"/>
      <c r="WW79" s="84"/>
      <c r="WX79" s="84"/>
      <c r="WY79" s="84"/>
      <c r="WZ79" s="84"/>
      <c r="XA79" s="84"/>
      <c r="XB79" s="84"/>
      <c r="XC79" s="84"/>
      <c r="XD79" s="84"/>
      <c r="XE79" s="84"/>
      <c r="XF79" s="84"/>
      <c r="XG79" s="84"/>
      <c r="XH79" s="84"/>
      <c r="XI79" s="84"/>
      <c r="XJ79" s="84"/>
      <c r="XK79" s="84"/>
      <c r="XL79" s="84"/>
      <c r="XM79" s="84"/>
      <c r="XN79" s="84"/>
      <c r="XO79" s="84"/>
      <c r="XP79" s="84"/>
      <c r="XQ79" s="84"/>
      <c r="XR79" s="84"/>
      <c r="XS79" s="84"/>
      <c r="XT79" s="84"/>
      <c r="XU79" s="84"/>
      <c r="XV79" s="84"/>
      <c r="XW79" s="84"/>
      <c r="XX79" s="84"/>
      <c r="XY79" s="84"/>
      <c r="XZ79" s="84"/>
      <c r="YA79" s="84"/>
      <c r="YB79" s="84"/>
      <c r="YC79" s="84"/>
      <c r="YD79" s="84"/>
      <c r="YE79" s="84"/>
      <c r="YF79" s="84"/>
      <c r="YG79" s="84"/>
      <c r="YH79" s="84"/>
      <c r="YI79" s="84"/>
      <c r="YJ79" s="84"/>
      <c r="YK79" s="84"/>
      <c r="YL79" s="84"/>
      <c r="YM79" s="84"/>
      <c r="YN79" s="84"/>
      <c r="YO79" s="84"/>
      <c r="YP79" s="84"/>
      <c r="YQ79" s="84"/>
    </row>
    <row r="80" spans="1:667" s="75" customFormat="1" ht="45">
      <c r="A80" s="78">
        <v>71</v>
      </c>
      <c r="B80" s="125" t="s">
        <v>181</v>
      </c>
      <c r="C80" s="85" t="s">
        <v>17</v>
      </c>
      <c r="D80" s="120" t="s">
        <v>366</v>
      </c>
      <c r="E80" s="121" t="s">
        <v>367</v>
      </c>
      <c r="F80" s="82"/>
      <c r="G80" s="125" t="s">
        <v>290</v>
      </c>
      <c r="H80" s="82" t="s">
        <v>368</v>
      </c>
      <c r="I80" s="92" t="s">
        <v>184</v>
      </c>
      <c r="J80" s="93" t="s">
        <v>18</v>
      </c>
      <c r="K80" s="94">
        <v>1</v>
      </c>
      <c r="L80" s="95">
        <v>2747321.43</v>
      </c>
      <c r="M80" s="95">
        <v>2747321.43</v>
      </c>
      <c r="N80" s="79"/>
      <c r="O80" s="79"/>
      <c r="P80" s="79"/>
      <c r="Q80" s="122" t="s">
        <v>131</v>
      </c>
      <c r="R80" s="123"/>
      <c r="S80" s="123"/>
      <c r="T80" s="124"/>
      <c r="U80" s="84"/>
      <c r="V80" s="84"/>
      <c r="W80" s="84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84"/>
      <c r="EJ80" s="84"/>
      <c r="EK80" s="84"/>
      <c r="EL80" s="84"/>
      <c r="EM80" s="84"/>
      <c r="EN80" s="84"/>
      <c r="EO80" s="84"/>
      <c r="EP80" s="84"/>
      <c r="EQ80" s="84"/>
      <c r="ER80" s="84"/>
      <c r="ES80" s="84"/>
      <c r="ET80" s="84"/>
      <c r="EU80" s="84"/>
      <c r="EV80" s="84"/>
      <c r="EW80" s="84"/>
      <c r="EX80" s="84"/>
      <c r="EY80" s="84"/>
      <c r="EZ80" s="84"/>
      <c r="FA80" s="84"/>
      <c r="FB80" s="84"/>
      <c r="FC80" s="84"/>
      <c r="FD80" s="84"/>
      <c r="FE80" s="84"/>
      <c r="FF80" s="84"/>
      <c r="FG80" s="84"/>
      <c r="FH80" s="84"/>
      <c r="FI80" s="84"/>
      <c r="FJ80" s="84"/>
      <c r="FK80" s="84"/>
      <c r="FL80" s="84"/>
      <c r="FM80" s="84"/>
      <c r="FN80" s="84"/>
      <c r="FO80" s="84"/>
      <c r="FP80" s="84"/>
      <c r="FQ80" s="84"/>
      <c r="FR80" s="84"/>
      <c r="FS80" s="84"/>
      <c r="FT80" s="84"/>
      <c r="FU80" s="84"/>
      <c r="FV80" s="84"/>
      <c r="FW80" s="84"/>
      <c r="FX80" s="84"/>
      <c r="FY80" s="84"/>
      <c r="FZ80" s="84"/>
      <c r="GA80" s="84"/>
      <c r="GB80" s="84"/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84"/>
      <c r="JN80" s="84"/>
      <c r="JO80" s="84"/>
      <c r="JP80" s="84"/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84"/>
      <c r="NA80" s="84"/>
      <c r="NB80" s="84"/>
      <c r="NC80" s="84"/>
      <c r="ND80" s="84"/>
      <c r="NE80" s="84"/>
      <c r="NF80" s="84"/>
      <c r="NG80" s="84"/>
      <c r="NH80" s="84"/>
      <c r="NI80" s="84"/>
      <c r="NJ80" s="84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4"/>
      <c r="NY80" s="84"/>
      <c r="NZ80" s="84"/>
      <c r="OA80" s="84"/>
      <c r="OB80" s="84"/>
      <c r="OC80" s="84"/>
      <c r="OD80" s="84"/>
      <c r="OE80" s="84"/>
      <c r="OF80" s="84"/>
      <c r="OG80" s="84"/>
      <c r="OH80" s="84"/>
      <c r="OI80" s="84"/>
      <c r="OJ80" s="84"/>
      <c r="OK80" s="84"/>
      <c r="OL80" s="84"/>
      <c r="OM80" s="84"/>
      <c r="ON80" s="84"/>
      <c r="OO80" s="84"/>
      <c r="OP80" s="84"/>
      <c r="OQ80" s="84"/>
      <c r="OR80" s="84"/>
      <c r="OS80" s="84"/>
      <c r="OT80" s="84"/>
      <c r="OU80" s="84"/>
      <c r="OV80" s="84"/>
      <c r="OW80" s="84"/>
      <c r="OX80" s="84"/>
      <c r="OY80" s="84"/>
      <c r="OZ80" s="84"/>
      <c r="PA80" s="84"/>
      <c r="PB80" s="84"/>
      <c r="PC80" s="84"/>
      <c r="PD80" s="84"/>
      <c r="PE80" s="84"/>
      <c r="PF80" s="84"/>
      <c r="PG80" s="84"/>
      <c r="PH80" s="84"/>
      <c r="PI80" s="84"/>
      <c r="PJ80" s="84"/>
      <c r="PK80" s="84"/>
      <c r="PL80" s="84"/>
      <c r="PM80" s="84"/>
      <c r="PN80" s="84"/>
      <c r="PO80" s="84"/>
      <c r="PP80" s="84"/>
      <c r="PQ80" s="84"/>
      <c r="PR80" s="84"/>
      <c r="PS80" s="84"/>
      <c r="PT80" s="84"/>
      <c r="PU80" s="84"/>
      <c r="PV80" s="84"/>
      <c r="PW80" s="84"/>
      <c r="PX80" s="84"/>
      <c r="PY80" s="84"/>
      <c r="PZ80" s="84"/>
      <c r="QA80" s="84"/>
      <c r="QB80" s="84"/>
      <c r="QC80" s="84"/>
      <c r="QD80" s="84"/>
      <c r="QE80" s="84"/>
      <c r="QF80" s="84"/>
      <c r="QG80" s="84"/>
      <c r="QH80" s="84"/>
      <c r="QI80" s="84"/>
      <c r="QJ80" s="84"/>
      <c r="QK80" s="84"/>
      <c r="QL80" s="84"/>
      <c r="QM80" s="84"/>
      <c r="QN80" s="84"/>
      <c r="QO80" s="84"/>
      <c r="QP80" s="84"/>
      <c r="QQ80" s="84"/>
      <c r="QR80" s="84"/>
      <c r="QS80" s="84"/>
      <c r="QT80" s="84"/>
      <c r="QU80" s="84"/>
      <c r="QV80" s="84"/>
      <c r="QW80" s="84"/>
      <c r="QX80" s="84"/>
      <c r="QY80" s="84"/>
      <c r="QZ80" s="84"/>
      <c r="RA80" s="84"/>
      <c r="RB80" s="84"/>
      <c r="RC80" s="84"/>
      <c r="RD80" s="84"/>
      <c r="RE80" s="84"/>
      <c r="RF80" s="84"/>
      <c r="RG80" s="84"/>
      <c r="RH80" s="84"/>
      <c r="RI80" s="84"/>
      <c r="RJ80" s="84"/>
      <c r="RK80" s="84"/>
      <c r="RL80" s="84"/>
      <c r="RM80" s="84"/>
      <c r="RN80" s="84"/>
      <c r="RO80" s="84"/>
      <c r="RP80" s="84"/>
      <c r="RQ80" s="84"/>
      <c r="RR80" s="84"/>
      <c r="RS80" s="84"/>
      <c r="RT80" s="84"/>
      <c r="RU80" s="84"/>
      <c r="RV80" s="84"/>
      <c r="RW80" s="84"/>
      <c r="RX80" s="84"/>
      <c r="RY80" s="84"/>
      <c r="RZ80" s="84"/>
      <c r="SA80" s="84"/>
      <c r="SB80" s="84"/>
      <c r="SC80" s="84"/>
      <c r="SD80" s="84"/>
      <c r="SE80" s="84"/>
      <c r="SF80" s="84"/>
      <c r="SG80" s="84"/>
      <c r="SH80" s="84"/>
      <c r="SI80" s="84"/>
      <c r="SJ80" s="84"/>
      <c r="SK80" s="84"/>
      <c r="SL80" s="84"/>
      <c r="SM80" s="84"/>
      <c r="SN80" s="84"/>
      <c r="SO80" s="84"/>
      <c r="SP80" s="84"/>
      <c r="SQ80" s="84"/>
      <c r="SR80" s="84"/>
      <c r="SS80" s="84"/>
      <c r="ST80" s="84"/>
      <c r="SU80" s="84"/>
      <c r="SV80" s="84"/>
      <c r="SW80" s="84"/>
      <c r="SX80" s="84"/>
      <c r="SY80" s="84"/>
      <c r="SZ80" s="84"/>
      <c r="TA80" s="84"/>
      <c r="TB80" s="84"/>
      <c r="TC80" s="84"/>
      <c r="TD80" s="84"/>
      <c r="TE80" s="84"/>
      <c r="TF80" s="84"/>
      <c r="TG80" s="84"/>
      <c r="TH80" s="84"/>
      <c r="TI80" s="84"/>
      <c r="TJ80" s="84"/>
      <c r="TK80" s="84"/>
      <c r="TL80" s="84"/>
      <c r="TM80" s="84"/>
      <c r="TN80" s="84"/>
      <c r="TO80" s="84"/>
      <c r="TP80" s="84"/>
      <c r="TQ80" s="84"/>
      <c r="TR80" s="84"/>
      <c r="TS80" s="84"/>
      <c r="TT80" s="84"/>
      <c r="TU80" s="84"/>
      <c r="TV80" s="84"/>
      <c r="TW80" s="84"/>
      <c r="TX80" s="84"/>
      <c r="TY80" s="84"/>
      <c r="TZ80" s="84"/>
      <c r="UA80" s="84"/>
      <c r="UB80" s="84"/>
      <c r="UC80" s="84"/>
      <c r="UD80" s="84"/>
      <c r="UE80" s="84"/>
      <c r="UF80" s="84"/>
      <c r="UG80" s="84"/>
      <c r="UH80" s="84"/>
      <c r="UI80" s="84"/>
      <c r="UJ80" s="84"/>
      <c r="UK80" s="84"/>
      <c r="UL80" s="84"/>
      <c r="UM80" s="84"/>
      <c r="UN80" s="84"/>
      <c r="UO80" s="84"/>
      <c r="UP80" s="84"/>
      <c r="UQ80" s="84"/>
      <c r="UR80" s="84"/>
      <c r="US80" s="84"/>
      <c r="UT80" s="84"/>
      <c r="UU80" s="84"/>
      <c r="UV80" s="84"/>
      <c r="UW80" s="84"/>
      <c r="UX80" s="84"/>
      <c r="UY80" s="84"/>
      <c r="UZ80" s="84"/>
      <c r="VA80" s="84"/>
      <c r="VB80" s="84"/>
      <c r="VC80" s="84"/>
      <c r="VD80" s="84"/>
      <c r="VE80" s="84"/>
      <c r="VF80" s="84"/>
      <c r="VG80" s="84"/>
      <c r="VH80" s="84"/>
      <c r="VI80" s="84"/>
      <c r="VJ80" s="84"/>
      <c r="VK80" s="84"/>
      <c r="VL80" s="84"/>
      <c r="VM80" s="84"/>
      <c r="VN80" s="84"/>
      <c r="VO80" s="84"/>
      <c r="VP80" s="84"/>
      <c r="VQ80" s="84"/>
      <c r="VR80" s="84"/>
      <c r="VS80" s="84"/>
      <c r="VT80" s="84"/>
      <c r="VU80" s="84"/>
      <c r="VV80" s="84"/>
      <c r="VW80" s="84"/>
      <c r="VX80" s="84"/>
      <c r="VY80" s="84"/>
      <c r="VZ80" s="84"/>
      <c r="WA80" s="84"/>
      <c r="WB80" s="84"/>
      <c r="WC80" s="84"/>
      <c r="WD80" s="84"/>
      <c r="WE80" s="84"/>
      <c r="WF80" s="84"/>
      <c r="WG80" s="84"/>
      <c r="WH80" s="84"/>
      <c r="WI80" s="84"/>
      <c r="WJ80" s="84"/>
      <c r="WK80" s="84"/>
      <c r="WL80" s="84"/>
      <c r="WM80" s="84"/>
      <c r="WN80" s="84"/>
      <c r="WO80" s="84"/>
      <c r="WP80" s="84"/>
      <c r="WQ80" s="84"/>
      <c r="WR80" s="84"/>
      <c r="WS80" s="84"/>
      <c r="WT80" s="84"/>
      <c r="WU80" s="84"/>
      <c r="WV80" s="84"/>
      <c r="WW80" s="84"/>
      <c r="WX80" s="84"/>
      <c r="WY80" s="84"/>
      <c r="WZ80" s="84"/>
      <c r="XA80" s="84"/>
      <c r="XB80" s="84"/>
      <c r="XC80" s="84"/>
      <c r="XD80" s="84"/>
      <c r="XE80" s="84"/>
      <c r="XF80" s="84"/>
      <c r="XG80" s="84"/>
      <c r="XH80" s="84"/>
      <c r="XI80" s="84"/>
      <c r="XJ80" s="84"/>
      <c r="XK80" s="84"/>
      <c r="XL80" s="84"/>
      <c r="XM80" s="84"/>
      <c r="XN80" s="84"/>
      <c r="XO80" s="84"/>
      <c r="XP80" s="84"/>
      <c r="XQ80" s="84"/>
      <c r="XR80" s="84"/>
      <c r="XS80" s="84"/>
      <c r="XT80" s="84"/>
      <c r="XU80" s="84"/>
      <c r="XV80" s="84"/>
      <c r="XW80" s="84"/>
      <c r="XX80" s="84"/>
      <c r="XY80" s="84"/>
      <c r="XZ80" s="84"/>
      <c r="YA80" s="84"/>
      <c r="YB80" s="84"/>
      <c r="YC80" s="84"/>
      <c r="YD80" s="84"/>
      <c r="YE80" s="84"/>
      <c r="YF80" s="84"/>
      <c r="YG80" s="84"/>
      <c r="YH80" s="84"/>
      <c r="YI80" s="84"/>
      <c r="YJ80" s="84"/>
      <c r="YK80" s="84"/>
      <c r="YL80" s="84"/>
      <c r="YM80" s="84"/>
      <c r="YN80" s="84"/>
      <c r="YO80" s="84"/>
      <c r="YP80" s="84"/>
      <c r="YQ80" s="84"/>
    </row>
    <row r="81" spans="1:1577" s="75" customFormat="1" ht="69" customHeight="1">
      <c r="A81" s="78">
        <v>72</v>
      </c>
      <c r="B81" s="125" t="s">
        <v>181</v>
      </c>
      <c r="C81" s="85" t="s">
        <v>17</v>
      </c>
      <c r="D81" s="120" t="s">
        <v>379</v>
      </c>
      <c r="E81" s="121" t="s">
        <v>378</v>
      </c>
      <c r="F81" s="82"/>
      <c r="G81" s="139" t="s">
        <v>291</v>
      </c>
      <c r="H81" s="138" t="s">
        <v>380</v>
      </c>
      <c r="I81" s="140" t="s">
        <v>251</v>
      </c>
      <c r="J81" s="93" t="s">
        <v>18</v>
      </c>
      <c r="K81" s="133">
        <v>60</v>
      </c>
      <c r="L81" s="95">
        <v>160098.21</v>
      </c>
      <c r="M81" s="95">
        <v>9605892.5999999996</v>
      </c>
      <c r="N81" s="79"/>
      <c r="O81" s="79"/>
      <c r="P81" s="79"/>
      <c r="Q81" s="122" t="s">
        <v>131</v>
      </c>
      <c r="R81" s="123"/>
      <c r="S81" s="123"/>
      <c r="T81" s="124"/>
      <c r="U81" s="84"/>
      <c r="V81" s="84"/>
      <c r="W81" s="84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  <c r="EK81" s="84"/>
      <c r="EL81" s="84"/>
      <c r="EM81" s="84"/>
      <c r="EN81" s="84"/>
      <c r="EO81" s="84"/>
      <c r="EP81" s="84"/>
      <c r="EQ81" s="84"/>
      <c r="ER81" s="84"/>
      <c r="ES81" s="84"/>
      <c r="ET81" s="84"/>
      <c r="EU81" s="84"/>
      <c r="EV81" s="84"/>
      <c r="EW81" s="84"/>
      <c r="EX81" s="84"/>
      <c r="EY81" s="84"/>
      <c r="EZ81" s="84"/>
      <c r="FA81" s="84"/>
      <c r="FB81" s="84"/>
      <c r="FC81" s="84"/>
      <c r="FD81" s="84"/>
      <c r="FE81" s="84"/>
      <c r="FF81" s="84"/>
      <c r="FG81" s="84"/>
      <c r="FH81" s="84"/>
      <c r="FI81" s="84"/>
      <c r="FJ81" s="84"/>
      <c r="FK81" s="84"/>
      <c r="FL81" s="84"/>
      <c r="FM81" s="84"/>
      <c r="FN81" s="84"/>
      <c r="FO81" s="84"/>
      <c r="FP81" s="84"/>
      <c r="FQ81" s="84"/>
      <c r="FR81" s="84"/>
      <c r="FS81" s="84"/>
      <c r="FT81" s="84"/>
      <c r="FU81" s="84"/>
      <c r="FV81" s="84"/>
      <c r="FW81" s="84"/>
      <c r="FX81" s="84"/>
      <c r="FY81" s="84"/>
      <c r="FZ81" s="84"/>
      <c r="GA81" s="84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84"/>
      <c r="JN81" s="84"/>
      <c r="JO81" s="84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84"/>
      <c r="NA81" s="84"/>
      <c r="NB81" s="84"/>
      <c r="NC81" s="84"/>
      <c r="ND81" s="84"/>
      <c r="NE81" s="84"/>
      <c r="NF81" s="84"/>
      <c r="NG81" s="84"/>
      <c r="NH81" s="84"/>
      <c r="NI81" s="84"/>
      <c r="NJ81" s="84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4"/>
      <c r="NY81" s="84"/>
      <c r="NZ81" s="84"/>
      <c r="OA81" s="84"/>
      <c r="OB81" s="84"/>
      <c r="OC81" s="84"/>
      <c r="OD81" s="84"/>
      <c r="OE81" s="84"/>
      <c r="OF81" s="84"/>
      <c r="OG81" s="84"/>
      <c r="OH81" s="84"/>
      <c r="OI81" s="84"/>
      <c r="OJ81" s="84"/>
      <c r="OK81" s="84"/>
      <c r="OL81" s="84"/>
      <c r="OM81" s="84"/>
      <c r="ON81" s="84"/>
      <c r="OO81" s="84"/>
      <c r="OP81" s="84"/>
      <c r="OQ81" s="84"/>
      <c r="OR81" s="84"/>
      <c r="OS81" s="84"/>
      <c r="OT81" s="84"/>
      <c r="OU81" s="84"/>
      <c r="OV81" s="84"/>
      <c r="OW81" s="84"/>
      <c r="OX81" s="84"/>
      <c r="OY81" s="84"/>
      <c r="OZ81" s="84"/>
      <c r="PA81" s="84"/>
      <c r="PB81" s="84"/>
      <c r="PC81" s="84"/>
      <c r="PD81" s="84"/>
      <c r="PE81" s="84"/>
      <c r="PF81" s="84"/>
      <c r="PG81" s="84"/>
      <c r="PH81" s="84"/>
      <c r="PI81" s="84"/>
      <c r="PJ81" s="84"/>
      <c r="PK81" s="84"/>
      <c r="PL81" s="84"/>
      <c r="PM81" s="84"/>
      <c r="PN81" s="84"/>
      <c r="PO81" s="84"/>
      <c r="PP81" s="84"/>
      <c r="PQ81" s="84"/>
      <c r="PR81" s="84"/>
      <c r="PS81" s="84"/>
      <c r="PT81" s="84"/>
      <c r="PU81" s="84"/>
      <c r="PV81" s="84"/>
      <c r="PW81" s="84"/>
      <c r="PX81" s="84"/>
      <c r="PY81" s="84"/>
      <c r="PZ81" s="84"/>
      <c r="QA81" s="84"/>
      <c r="QB81" s="84"/>
      <c r="QC81" s="84"/>
      <c r="QD81" s="84"/>
      <c r="QE81" s="84"/>
      <c r="QF81" s="84"/>
      <c r="QG81" s="84"/>
      <c r="QH81" s="84"/>
      <c r="QI81" s="84"/>
      <c r="QJ81" s="84"/>
      <c r="QK81" s="84"/>
      <c r="QL81" s="84"/>
      <c r="QM81" s="84"/>
      <c r="QN81" s="84"/>
      <c r="QO81" s="84"/>
      <c r="QP81" s="84"/>
      <c r="QQ81" s="84"/>
      <c r="QR81" s="84"/>
      <c r="QS81" s="84"/>
      <c r="QT81" s="84"/>
      <c r="QU81" s="84"/>
      <c r="QV81" s="84"/>
      <c r="QW81" s="84"/>
      <c r="QX81" s="84"/>
      <c r="QY81" s="84"/>
      <c r="QZ81" s="84"/>
      <c r="RA81" s="84"/>
      <c r="RB81" s="84"/>
      <c r="RC81" s="84"/>
      <c r="RD81" s="84"/>
      <c r="RE81" s="84"/>
      <c r="RF81" s="84"/>
      <c r="RG81" s="84"/>
      <c r="RH81" s="84"/>
      <c r="RI81" s="84"/>
      <c r="RJ81" s="84"/>
      <c r="RK81" s="84"/>
      <c r="RL81" s="84"/>
      <c r="RM81" s="84"/>
      <c r="RN81" s="84"/>
      <c r="RO81" s="84"/>
      <c r="RP81" s="84"/>
      <c r="RQ81" s="84"/>
      <c r="RR81" s="84"/>
      <c r="RS81" s="84"/>
      <c r="RT81" s="84"/>
      <c r="RU81" s="84"/>
      <c r="RV81" s="84"/>
      <c r="RW81" s="84"/>
      <c r="RX81" s="84"/>
      <c r="RY81" s="84"/>
      <c r="RZ81" s="84"/>
      <c r="SA81" s="84"/>
      <c r="SB81" s="84"/>
      <c r="SC81" s="84"/>
      <c r="SD81" s="84"/>
      <c r="SE81" s="84"/>
      <c r="SF81" s="84"/>
      <c r="SG81" s="84"/>
      <c r="SH81" s="84"/>
      <c r="SI81" s="84"/>
      <c r="SJ81" s="84"/>
      <c r="SK81" s="84"/>
      <c r="SL81" s="84"/>
      <c r="SM81" s="84"/>
      <c r="SN81" s="84"/>
      <c r="SO81" s="84"/>
      <c r="SP81" s="84"/>
      <c r="SQ81" s="84"/>
      <c r="SR81" s="84"/>
      <c r="SS81" s="84"/>
      <c r="ST81" s="84"/>
      <c r="SU81" s="84"/>
      <c r="SV81" s="84"/>
      <c r="SW81" s="84"/>
      <c r="SX81" s="84"/>
      <c r="SY81" s="84"/>
      <c r="SZ81" s="84"/>
      <c r="TA81" s="84"/>
      <c r="TB81" s="84"/>
      <c r="TC81" s="84"/>
      <c r="TD81" s="84"/>
      <c r="TE81" s="84"/>
      <c r="TF81" s="84"/>
      <c r="TG81" s="84"/>
      <c r="TH81" s="84"/>
      <c r="TI81" s="84"/>
      <c r="TJ81" s="84"/>
      <c r="TK81" s="84"/>
      <c r="TL81" s="84"/>
      <c r="TM81" s="84"/>
      <c r="TN81" s="84"/>
      <c r="TO81" s="84"/>
      <c r="TP81" s="84"/>
      <c r="TQ81" s="84"/>
      <c r="TR81" s="84"/>
      <c r="TS81" s="84"/>
      <c r="TT81" s="84"/>
      <c r="TU81" s="84"/>
      <c r="TV81" s="84"/>
      <c r="TW81" s="84"/>
      <c r="TX81" s="84"/>
      <c r="TY81" s="84"/>
      <c r="TZ81" s="84"/>
      <c r="UA81" s="84"/>
      <c r="UB81" s="84"/>
      <c r="UC81" s="84"/>
      <c r="UD81" s="84"/>
      <c r="UE81" s="84"/>
      <c r="UF81" s="84"/>
      <c r="UG81" s="84"/>
      <c r="UH81" s="84"/>
      <c r="UI81" s="84"/>
      <c r="UJ81" s="84"/>
      <c r="UK81" s="84"/>
      <c r="UL81" s="84"/>
      <c r="UM81" s="84"/>
      <c r="UN81" s="84"/>
      <c r="UO81" s="84"/>
      <c r="UP81" s="84"/>
      <c r="UQ81" s="84"/>
      <c r="UR81" s="84"/>
      <c r="US81" s="84"/>
      <c r="UT81" s="84"/>
      <c r="UU81" s="84"/>
      <c r="UV81" s="84"/>
      <c r="UW81" s="84"/>
      <c r="UX81" s="84"/>
      <c r="UY81" s="84"/>
      <c r="UZ81" s="84"/>
      <c r="VA81" s="84"/>
      <c r="VB81" s="84"/>
      <c r="VC81" s="84"/>
      <c r="VD81" s="84"/>
      <c r="VE81" s="84"/>
      <c r="VF81" s="84"/>
      <c r="VG81" s="84"/>
      <c r="VH81" s="84"/>
      <c r="VI81" s="84"/>
      <c r="VJ81" s="84"/>
      <c r="VK81" s="84"/>
      <c r="VL81" s="84"/>
      <c r="VM81" s="84"/>
      <c r="VN81" s="84"/>
      <c r="VO81" s="84"/>
      <c r="VP81" s="84"/>
      <c r="VQ81" s="84"/>
      <c r="VR81" s="84"/>
      <c r="VS81" s="84"/>
      <c r="VT81" s="84"/>
      <c r="VU81" s="84"/>
      <c r="VV81" s="84"/>
      <c r="VW81" s="84"/>
      <c r="VX81" s="84"/>
      <c r="VY81" s="84"/>
      <c r="VZ81" s="84"/>
      <c r="WA81" s="84"/>
      <c r="WB81" s="84"/>
      <c r="WC81" s="84"/>
      <c r="WD81" s="84"/>
      <c r="WE81" s="84"/>
      <c r="WF81" s="84"/>
      <c r="WG81" s="84"/>
      <c r="WH81" s="84"/>
      <c r="WI81" s="84"/>
      <c r="WJ81" s="84"/>
      <c r="WK81" s="84"/>
      <c r="WL81" s="84"/>
      <c r="WM81" s="84"/>
      <c r="WN81" s="84"/>
      <c r="WO81" s="84"/>
      <c r="WP81" s="84"/>
      <c r="WQ81" s="84"/>
      <c r="WR81" s="84"/>
      <c r="WS81" s="84"/>
      <c r="WT81" s="84"/>
      <c r="WU81" s="84"/>
      <c r="WV81" s="84"/>
      <c r="WW81" s="84"/>
      <c r="WX81" s="84"/>
      <c r="WY81" s="84"/>
      <c r="WZ81" s="84"/>
      <c r="XA81" s="84"/>
      <c r="XB81" s="84"/>
      <c r="XC81" s="84"/>
      <c r="XD81" s="84"/>
      <c r="XE81" s="84"/>
      <c r="XF81" s="84"/>
      <c r="XG81" s="84"/>
      <c r="XH81" s="84"/>
      <c r="XI81" s="84"/>
      <c r="XJ81" s="84"/>
      <c r="XK81" s="84"/>
      <c r="XL81" s="84"/>
      <c r="XM81" s="84"/>
      <c r="XN81" s="84"/>
      <c r="XO81" s="84"/>
      <c r="XP81" s="84"/>
      <c r="XQ81" s="84"/>
      <c r="XR81" s="84"/>
      <c r="XS81" s="84"/>
      <c r="XT81" s="84"/>
      <c r="XU81" s="84"/>
      <c r="XV81" s="84"/>
      <c r="XW81" s="84"/>
      <c r="XX81" s="84"/>
      <c r="XY81" s="84"/>
      <c r="XZ81" s="84"/>
      <c r="YA81" s="84"/>
      <c r="YB81" s="84"/>
      <c r="YC81" s="84"/>
      <c r="YD81" s="84"/>
      <c r="YE81" s="84"/>
      <c r="YF81" s="84"/>
      <c r="YG81" s="84"/>
      <c r="YH81" s="84"/>
      <c r="YI81" s="84"/>
      <c r="YJ81" s="84"/>
      <c r="YK81" s="84"/>
      <c r="YL81" s="84"/>
      <c r="YM81" s="84"/>
      <c r="YN81" s="84"/>
      <c r="YO81" s="84"/>
      <c r="YP81" s="84"/>
      <c r="YQ81" s="84"/>
    </row>
    <row r="82" spans="1:1577" s="75" customFormat="1" ht="45">
      <c r="A82" s="78">
        <v>73</v>
      </c>
      <c r="B82" s="125" t="s">
        <v>181</v>
      </c>
      <c r="C82" s="85" t="s">
        <v>17</v>
      </c>
      <c r="D82" s="120" t="s">
        <v>379</v>
      </c>
      <c r="E82" s="121" t="s">
        <v>378</v>
      </c>
      <c r="F82" s="82"/>
      <c r="G82" s="134" t="s">
        <v>292</v>
      </c>
      <c r="H82" s="125" t="s">
        <v>381</v>
      </c>
      <c r="I82" s="140" t="s">
        <v>251</v>
      </c>
      <c r="J82" s="93" t="s">
        <v>418</v>
      </c>
      <c r="K82" s="94">
        <v>1</v>
      </c>
      <c r="L82" s="95">
        <v>5505410.71</v>
      </c>
      <c r="M82" s="95">
        <v>5505410.71</v>
      </c>
      <c r="N82" s="79"/>
      <c r="O82" s="79"/>
      <c r="P82" s="79"/>
      <c r="Q82" s="122" t="s">
        <v>131</v>
      </c>
      <c r="R82" s="123"/>
      <c r="S82" s="123"/>
      <c r="T82" s="124"/>
      <c r="U82" s="84"/>
      <c r="V82" s="84"/>
      <c r="W82" s="84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  <c r="EK82" s="84"/>
      <c r="EL82" s="84"/>
      <c r="EM82" s="84"/>
      <c r="EN82" s="84"/>
      <c r="EO82" s="84"/>
      <c r="EP82" s="84"/>
      <c r="EQ82" s="84"/>
      <c r="ER82" s="84"/>
      <c r="ES82" s="84"/>
      <c r="ET82" s="84"/>
      <c r="EU82" s="84"/>
      <c r="EV82" s="84"/>
      <c r="EW82" s="84"/>
      <c r="EX82" s="84"/>
      <c r="EY82" s="84"/>
      <c r="EZ82" s="84"/>
      <c r="FA82" s="84"/>
      <c r="FB82" s="84"/>
      <c r="FC82" s="84"/>
      <c r="FD82" s="84"/>
      <c r="FE82" s="84"/>
      <c r="FF82" s="84"/>
      <c r="FG82" s="84"/>
      <c r="FH82" s="84"/>
      <c r="FI82" s="84"/>
      <c r="FJ82" s="84"/>
      <c r="FK82" s="84"/>
      <c r="FL82" s="84"/>
      <c r="FM82" s="84"/>
      <c r="FN82" s="84"/>
      <c r="FO82" s="84"/>
      <c r="FP82" s="84"/>
      <c r="FQ82" s="84"/>
      <c r="FR82" s="84"/>
      <c r="FS82" s="84"/>
      <c r="FT82" s="84"/>
      <c r="FU82" s="84"/>
      <c r="FV82" s="84"/>
      <c r="FW82" s="84"/>
      <c r="FX82" s="84"/>
      <c r="FY82" s="84"/>
      <c r="FZ82" s="84"/>
      <c r="GA82" s="84"/>
      <c r="GB82" s="84"/>
      <c r="GC82" s="84"/>
      <c r="GD82" s="84"/>
      <c r="GE82" s="84"/>
      <c r="GF82" s="84"/>
      <c r="GG82" s="84"/>
      <c r="GH82" s="84"/>
      <c r="GI82" s="84"/>
      <c r="GJ82" s="84"/>
      <c r="GK82" s="84"/>
      <c r="GL82" s="84"/>
      <c r="GM82" s="84"/>
      <c r="GN82" s="84"/>
      <c r="GO82" s="84"/>
      <c r="GP82" s="84"/>
      <c r="GQ82" s="84"/>
      <c r="GR82" s="84"/>
      <c r="GS82" s="84"/>
      <c r="GT82" s="84"/>
      <c r="GU82" s="84"/>
      <c r="GV82" s="84"/>
      <c r="GW82" s="84"/>
      <c r="GX82" s="84"/>
      <c r="GY82" s="84"/>
      <c r="GZ82" s="84"/>
      <c r="HA82" s="84"/>
      <c r="HB82" s="84"/>
      <c r="HC82" s="84"/>
      <c r="HD82" s="84"/>
      <c r="HE82" s="84"/>
      <c r="HF82" s="84"/>
      <c r="HG82" s="84"/>
      <c r="HH82" s="84"/>
      <c r="HI82" s="84"/>
      <c r="HJ82" s="84"/>
      <c r="HK82" s="84"/>
      <c r="HL82" s="84"/>
      <c r="HM82" s="84"/>
      <c r="HN82" s="84"/>
      <c r="HO82" s="84"/>
      <c r="HP82" s="84"/>
      <c r="HQ82" s="84"/>
      <c r="HR82" s="84"/>
      <c r="HS82" s="84"/>
      <c r="HT82" s="84"/>
      <c r="HU82" s="84"/>
      <c r="HV82" s="84"/>
      <c r="HW82" s="84"/>
      <c r="HX82" s="84"/>
      <c r="HY82" s="84"/>
      <c r="HZ82" s="84"/>
      <c r="IA82" s="84"/>
      <c r="IB82" s="84"/>
      <c r="IC82" s="84"/>
      <c r="ID82" s="84"/>
      <c r="IE82" s="84"/>
      <c r="IF82" s="84"/>
      <c r="IG82" s="84"/>
      <c r="IH82" s="84"/>
      <c r="II82" s="84"/>
      <c r="IJ82" s="84"/>
      <c r="IK82" s="84"/>
      <c r="IL82" s="84"/>
      <c r="IM82" s="84"/>
      <c r="IN82" s="84"/>
      <c r="IO82" s="84"/>
      <c r="IP82" s="84"/>
      <c r="IQ82" s="84"/>
      <c r="IR82" s="84"/>
      <c r="IS82" s="84"/>
      <c r="IT82" s="84"/>
      <c r="IU82" s="84"/>
      <c r="IV82" s="84"/>
      <c r="IW82" s="84"/>
      <c r="IX82" s="84"/>
      <c r="IY82" s="84"/>
      <c r="IZ82" s="84"/>
      <c r="JA82" s="84"/>
      <c r="JB82" s="84"/>
      <c r="JC82" s="84"/>
      <c r="JD82" s="84"/>
      <c r="JE82" s="84"/>
      <c r="JF82" s="84"/>
      <c r="JG82" s="84"/>
      <c r="JH82" s="84"/>
      <c r="JI82" s="84"/>
      <c r="JJ82" s="84"/>
      <c r="JK82" s="84"/>
      <c r="JL82" s="84"/>
      <c r="JM82" s="84"/>
      <c r="JN82" s="84"/>
      <c r="JO82" s="84"/>
      <c r="JP82" s="84"/>
      <c r="JQ82" s="84"/>
      <c r="JR82" s="84"/>
      <c r="JS82" s="84"/>
      <c r="JT82" s="84"/>
      <c r="JU82" s="84"/>
      <c r="JV82" s="84"/>
      <c r="JW82" s="84"/>
      <c r="JX82" s="84"/>
      <c r="JY82" s="84"/>
      <c r="JZ82" s="84"/>
      <c r="KA82" s="84"/>
      <c r="KB82" s="84"/>
      <c r="KC82" s="84"/>
      <c r="KD82" s="84"/>
      <c r="KE82" s="84"/>
      <c r="KF82" s="84"/>
      <c r="KG82" s="84"/>
      <c r="KH82" s="84"/>
      <c r="KI82" s="84"/>
      <c r="KJ82" s="84"/>
      <c r="KK82" s="84"/>
      <c r="KL82" s="84"/>
      <c r="KM82" s="84"/>
      <c r="KN82" s="84"/>
      <c r="KO82" s="84"/>
      <c r="KP82" s="84"/>
      <c r="KQ82" s="84"/>
      <c r="KR82" s="84"/>
      <c r="KS82" s="84"/>
      <c r="KT82" s="84"/>
      <c r="KU82" s="84"/>
      <c r="KV82" s="84"/>
      <c r="KW82" s="84"/>
      <c r="KX82" s="84"/>
      <c r="KY82" s="84"/>
      <c r="KZ82" s="84"/>
      <c r="LA82" s="84"/>
      <c r="LB82" s="84"/>
      <c r="LC82" s="84"/>
      <c r="LD82" s="84"/>
      <c r="LE82" s="84"/>
      <c r="LF82" s="84"/>
      <c r="LG82" s="84"/>
      <c r="LH82" s="84"/>
      <c r="LI82" s="84"/>
      <c r="LJ82" s="84"/>
      <c r="LK82" s="84"/>
      <c r="LL82" s="84"/>
      <c r="LM82" s="84"/>
      <c r="LN82" s="84"/>
      <c r="LO82" s="84"/>
      <c r="LP82" s="84"/>
      <c r="LQ82" s="84"/>
      <c r="LR82" s="84"/>
      <c r="LS82" s="84"/>
      <c r="LT82" s="84"/>
      <c r="LU82" s="84"/>
      <c r="LV82" s="84"/>
      <c r="LW82" s="84"/>
      <c r="LX82" s="84"/>
      <c r="LY82" s="84"/>
      <c r="LZ82" s="84"/>
      <c r="MA82" s="84"/>
      <c r="MB82" s="84"/>
      <c r="MC82" s="84"/>
      <c r="MD82" s="84"/>
      <c r="ME82" s="84"/>
      <c r="MF82" s="84"/>
      <c r="MG82" s="84"/>
      <c r="MH82" s="84"/>
      <c r="MI82" s="84"/>
      <c r="MJ82" s="84"/>
      <c r="MK82" s="84"/>
      <c r="ML82" s="84"/>
      <c r="MM82" s="84"/>
      <c r="MN82" s="84"/>
      <c r="MO82" s="84"/>
      <c r="MP82" s="84"/>
      <c r="MQ82" s="84"/>
      <c r="MR82" s="84"/>
      <c r="MS82" s="84"/>
      <c r="MT82" s="84"/>
      <c r="MU82" s="84"/>
      <c r="MV82" s="84"/>
      <c r="MW82" s="84"/>
      <c r="MX82" s="84"/>
      <c r="MY82" s="84"/>
      <c r="MZ82" s="84"/>
      <c r="NA82" s="84"/>
      <c r="NB82" s="84"/>
      <c r="NC82" s="84"/>
      <c r="ND82" s="84"/>
      <c r="NE82" s="84"/>
      <c r="NF82" s="84"/>
      <c r="NG82" s="84"/>
      <c r="NH82" s="84"/>
      <c r="NI82" s="84"/>
      <c r="NJ82" s="84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4"/>
      <c r="NY82" s="84"/>
      <c r="NZ82" s="84"/>
      <c r="OA82" s="84"/>
      <c r="OB82" s="84"/>
      <c r="OC82" s="84"/>
      <c r="OD82" s="84"/>
      <c r="OE82" s="84"/>
      <c r="OF82" s="84"/>
      <c r="OG82" s="84"/>
      <c r="OH82" s="84"/>
      <c r="OI82" s="84"/>
      <c r="OJ82" s="84"/>
      <c r="OK82" s="84"/>
      <c r="OL82" s="84"/>
      <c r="OM82" s="84"/>
      <c r="ON82" s="84"/>
      <c r="OO82" s="84"/>
      <c r="OP82" s="84"/>
      <c r="OQ82" s="84"/>
      <c r="OR82" s="84"/>
      <c r="OS82" s="84"/>
      <c r="OT82" s="84"/>
      <c r="OU82" s="84"/>
      <c r="OV82" s="84"/>
      <c r="OW82" s="84"/>
      <c r="OX82" s="84"/>
      <c r="OY82" s="84"/>
      <c r="OZ82" s="84"/>
      <c r="PA82" s="84"/>
      <c r="PB82" s="84"/>
      <c r="PC82" s="84"/>
      <c r="PD82" s="84"/>
      <c r="PE82" s="84"/>
      <c r="PF82" s="84"/>
      <c r="PG82" s="84"/>
      <c r="PH82" s="84"/>
      <c r="PI82" s="84"/>
      <c r="PJ82" s="84"/>
      <c r="PK82" s="84"/>
      <c r="PL82" s="84"/>
      <c r="PM82" s="84"/>
      <c r="PN82" s="84"/>
      <c r="PO82" s="84"/>
      <c r="PP82" s="84"/>
      <c r="PQ82" s="84"/>
      <c r="PR82" s="84"/>
      <c r="PS82" s="84"/>
      <c r="PT82" s="84"/>
      <c r="PU82" s="84"/>
      <c r="PV82" s="84"/>
      <c r="PW82" s="84"/>
      <c r="PX82" s="84"/>
      <c r="PY82" s="84"/>
      <c r="PZ82" s="84"/>
      <c r="QA82" s="84"/>
      <c r="QB82" s="84"/>
      <c r="QC82" s="84"/>
      <c r="QD82" s="84"/>
      <c r="QE82" s="84"/>
      <c r="QF82" s="84"/>
      <c r="QG82" s="84"/>
      <c r="QH82" s="84"/>
      <c r="QI82" s="84"/>
      <c r="QJ82" s="84"/>
      <c r="QK82" s="84"/>
      <c r="QL82" s="84"/>
      <c r="QM82" s="84"/>
      <c r="QN82" s="84"/>
      <c r="QO82" s="84"/>
      <c r="QP82" s="84"/>
      <c r="QQ82" s="84"/>
      <c r="QR82" s="84"/>
      <c r="QS82" s="84"/>
      <c r="QT82" s="84"/>
      <c r="QU82" s="84"/>
      <c r="QV82" s="84"/>
      <c r="QW82" s="84"/>
      <c r="QX82" s="84"/>
      <c r="QY82" s="84"/>
      <c r="QZ82" s="84"/>
      <c r="RA82" s="84"/>
      <c r="RB82" s="84"/>
      <c r="RC82" s="84"/>
      <c r="RD82" s="84"/>
      <c r="RE82" s="84"/>
      <c r="RF82" s="84"/>
      <c r="RG82" s="84"/>
      <c r="RH82" s="84"/>
      <c r="RI82" s="84"/>
      <c r="RJ82" s="84"/>
      <c r="RK82" s="84"/>
      <c r="RL82" s="84"/>
      <c r="RM82" s="84"/>
      <c r="RN82" s="84"/>
      <c r="RO82" s="84"/>
      <c r="RP82" s="84"/>
      <c r="RQ82" s="84"/>
      <c r="RR82" s="84"/>
      <c r="RS82" s="84"/>
      <c r="RT82" s="84"/>
      <c r="RU82" s="84"/>
      <c r="RV82" s="84"/>
      <c r="RW82" s="84"/>
      <c r="RX82" s="84"/>
      <c r="RY82" s="84"/>
      <c r="RZ82" s="84"/>
      <c r="SA82" s="84"/>
      <c r="SB82" s="84"/>
      <c r="SC82" s="84"/>
      <c r="SD82" s="84"/>
      <c r="SE82" s="84"/>
      <c r="SF82" s="84"/>
      <c r="SG82" s="84"/>
      <c r="SH82" s="84"/>
      <c r="SI82" s="84"/>
      <c r="SJ82" s="84"/>
      <c r="SK82" s="84"/>
      <c r="SL82" s="84"/>
      <c r="SM82" s="84"/>
      <c r="SN82" s="84"/>
      <c r="SO82" s="84"/>
      <c r="SP82" s="84"/>
      <c r="SQ82" s="84"/>
      <c r="SR82" s="84"/>
      <c r="SS82" s="84"/>
      <c r="ST82" s="84"/>
      <c r="SU82" s="84"/>
      <c r="SV82" s="84"/>
      <c r="SW82" s="84"/>
      <c r="SX82" s="84"/>
      <c r="SY82" s="84"/>
      <c r="SZ82" s="84"/>
      <c r="TA82" s="84"/>
      <c r="TB82" s="84"/>
      <c r="TC82" s="84"/>
      <c r="TD82" s="84"/>
      <c r="TE82" s="84"/>
      <c r="TF82" s="84"/>
      <c r="TG82" s="84"/>
      <c r="TH82" s="84"/>
      <c r="TI82" s="84"/>
      <c r="TJ82" s="84"/>
      <c r="TK82" s="84"/>
      <c r="TL82" s="84"/>
      <c r="TM82" s="84"/>
      <c r="TN82" s="84"/>
      <c r="TO82" s="84"/>
      <c r="TP82" s="84"/>
      <c r="TQ82" s="84"/>
      <c r="TR82" s="84"/>
      <c r="TS82" s="84"/>
      <c r="TT82" s="84"/>
      <c r="TU82" s="84"/>
      <c r="TV82" s="84"/>
      <c r="TW82" s="84"/>
      <c r="TX82" s="84"/>
      <c r="TY82" s="84"/>
      <c r="TZ82" s="84"/>
      <c r="UA82" s="84"/>
      <c r="UB82" s="84"/>
      <c r="UC82" s="84"/>
      <c r="UD82" s="84"/>
      <c r="UE82" s="84"/>
      <c r="UF82" s="84"/>
      <c r="UG82" s="84"/>
      <c r="UH82" s="84"/>
      <c r="UI82" s="84"/>
      <c r="UJ82" s="84"/>
      <c r="UK82" s="84"/>
      <c r="UL82" s="84"/>
      <c r="UM82" s="84"/>
      <c r="UN82" s="84"/>
      <c r="UO82" s="84"/>
      <c r="UP82" s="84"/>
      <c r="UQ82" s="84"/>
      <c r="UR82" s="84"/>
      <c r="US82" s="84"/>
      <c r="UT82" s="84"/>
      <c r="UU82" s="84"/>
      <c r="UV82" s="84"/>
      <c r="UW82" s="84"/>
      <c r="UX82" s="84"/>
      <c r="UY82" s="84"/>
      <c r="UZ82" s="84"/>
      <c r="VA82" s="84"/>
      <c r="VB82" s="84"/>
      <c r="VC82" s="84"/>
      <c r="VD82" s="84"/>
      <c r="VE82" s="84"/>
      <c r="VF82" s="84"/>
      <c r="VG82" s="84"/>
      <c r="VH82" s="84"/>
      <c r="VI82" s="84"/>
      <c r="VJ82" s="84"/>
      <c r="VK82" s="84"/>
      <c r="VL82" s="84"/>
      <c r="VM82" s="84"/>
      <c r="VN82" s="84"/>
      <c r="VO82" s="84"/>
      <c r="VP82" s="84"/>
      <c r="VQ82" s="84"/>
      <c r="VR82" s="84"/>
      <c r="VS82" s="84"/>
      <c r="VT82" s="84"/>
      <c r="VU82" s="84"/>
      <c r="VV82" s="84"/>
      <c r="VW82" s="84"/>
      <c r="VX82" s="84"/>
      <c r="VY82" s="84"/>
      <c r="VZ82" s="84"/>
      <c r="WA82" s="84"/>
      <c r="WB82" s="84"/>
      <c r="WC82" s="84"/>
      <c r="WD82" s="84"/>
      <c r="WE82" s="84"/>
      <c r="WF82" s="84"/>
      <c r="WG82" s="84"/>
      <c r="WH82" s="84"/>
      <c r="WI82" s="84"/>
      <c r="WJ82" s="84"/>
      <c r="WK82" s="84"/>
      <c r="WL82" s="84"/>
      <c r="WM82" s="84"/>
      <c r="WN82" s="84"/>
      <c r="WO82" s="84"/>
      <c r="WP82" s="84"/>
      <c r="WQ82" s="84"/>
      <c r="WR82" s="84"/>
      <c r="WS82" s="84"/>
      <c r="WT82" s="84"/>
      <c r="WU82" s="84"/>
      <c r="WV82" s="84"/>
      <c r="WW82" s="84"/>
      <c r="WX82" s="84"/>
      <c r="WY82" s="84"/>
      <c r="WZ82" s="84"/>
      <c r="XA82" s="84"/>
      <c r="XB82" s="84"/>
      <c r="XC82" s="84"/>
      <c r="XD82" s="84"/>
      <c r="XE82" s="84"/>
      <c r="XF82" s="84"/>
      <c r="XG82" s="84"/>
      <c r="XH82" s="84"/>
      <c r="XI82" s="84"/>
      <c r="XJ82" s="84"/>
      <c r="XK82" s="84"/>
      <c r="XL82" s="84"/>
      <c r="XM82" s="84"/>
      <c r="XN82" s="84"/>
      <c r="XO82" s="84"/>
      <c r="XP82" s="84"/>
      <c r="XQ82" s="84"/>
      <c r="XR82" s="84"/>
      <c r="XS82" s="84"/>
      <c r="XT82" s="84"/>
      <c r="XU82" s="84"/>
      <c r="XV82" s="84"/>
      <c r="XW82" s="84"/>
      <c r="XX82" s="84"/>
      <c r="XY82" s="84"/>
      <c r="XZ82" s="84"/>
      <c r="YA82" s="84"/>
      <c r="YB82" s="84"/>
      <c r="YC82" s="84"/>
      <c r="YD82" s="84"/>
      <c r="YE82" s="84"/>
      <c r="YF82" s="84"/>
      <c r="YG82" s="84"/>
      <c r="YH82" s="84"/>
      <c r="YI82" s="84"/>
      <c r="YJ82" s="84"/>
      <c r="YK82" s="84"/>
      <c r="YL82" s="84"/>
      <c r="YM82" s="84"/>
      <c r="YN82" s="84"/>
      <c r="YO82" s="84"/>
      <c r="YP82" s="84"/>
      <c r="YQ82" s="84"/>
    </row>
    <row r="83" spans="1:1577" s="75" customFormat="1" ht="45">
      <c r="A83" s="144">
        <v>74</v>
      </c>
      <c r="B83" s="125" t="s">
        <v>181</v>
      </c>
      <c r="C83" s="85" t="s">
        <v>17</v>
      </c>
      <c r="D83" s="120" t="s">
        <v>379</v>
      </c>
      <c r="E83" s="121" t="s">
        <v>378</v>
      </c>
      <c r="F83" s="82"/>
      <c r="G83" s="125" t="s">
        <v>293</v>
      </c>
      <c r="H83" s="125" t="s">
        <v>382</v>
      </c>
      <c r="I83" s="140" t="s">
        <v>251</v>
      </c>
      <c r="J83" s="93" t="s">
        <v>418</v>
      </c>
      <c r="K83" s="94">
        <v>1</v>
      </c>
      <c r="L83" s="95">
        <v>1496741.07</v>
      </c>
      <c r="M83" s="95">
        <v>1496741.07</v>
      </c>
      <c r="N83" s="79"/>
      <c r="O83" s="79"/>
      <c r="P83" s="79"/>
      <c r="Q83" s="122" t="s">
        <v>131</v>
      </c>
      <c r="R83" s="123"/>
      <c r="S83" s="123"/>
      <c r="T83" s="124"/>
      <c r="U83" s="84"/>
      <c r="V83" s="84"/>
      <c r="W83" s="84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84"/>
      <c r="EJ83" s="84"/>
      <c r="EK83" s="84"/>
      <c r="EL83" s="84"/>
      <c r="EM83" s="84"/>
      <c r="EN83" s="84"/>
      <c r="EO83" s="84"/>
      <c r="EP83" s="84"/>
      <c r="EQ83" s="84"/>
      <c r="ER83" s="84"/>
      <c r="ES83" s="84"/>
      <c r="ET83" s="84"/>
      <c r="EU83" s="84"/>
      <c r="EV83" s="84"/>
      <c r="EW83" s="84"/>
      <c r="EX83" s="84"/>
      <c r="EY83" s="84"/>
      <c r="EZ83" s="84"/>
      <c r="FA83" s="84"/>
      <c r="FB83" s="84"/>
      <c r="FC83" s="84"/>
      <c r="FD83" s="84"/>
      <c r="FE83" s="84"/>
      <c r="FF83" s="84"/>
      <c r="FG83" s="84"/>
      <c r="FH83" s="84"/>
      <c r="FI83" s="84"/>
      <c r="FJ83" s="84"/>
      <c r="FK83" s="84"/>
      <c r="FL83" s="84"/>
      <c r="FM83" s="84"/>
      <c r="FN83" s="84"/>
      <c r="FO83" s="84"/>
      <c r="FP83" s="84"/>
      <c r="FQ83" s="84"/>
      <c r="FR83" s="84"/>
      <c r="FS83" s="84"/>
      <c r="FT83" s="84"/>
      <c r="FU83" s="84"/>
      <c r="FV83" s="84"/>
      <c r="FW83" s="84"/>
      <c r="FX83" s="84"/>
      <c r="FY83" s="84"/>
      <c r="FZ83" s="84"/>
      <c r="GA83" s="84"/>
      <c r="GB83" s="84"/>
      <c r="GC83" s="84"/>
      <c r="GD83" s="84"/>
      <c r="GE83" s="84"/>
      <c r="GF83" s="84"/>
      <c r="GG83" s="84"/>
      <c r="GH83" s="84"/>
      <c r="GI83" s="84"/>
      <c r="GJ83" s="84"/>
      <c r="GK83" s="84"/>
      <c r="GL83" s="84"/>
      <c r="GM83" s="84"/>
      <c r="GN83" s="84"/>
      <c r="GO83" s="84"/>
      <c r="GP83" s="84"/>
      <c r="GQ83" s="84"/>
      <c r="GR83" s="84"/>
      <c r="GS83" s="84"/>
      <c r="GT83" s="84"/>
      <c r="GU83" s="84"/>
      <c r="GV83" s="84"/>
      <c r="GW83" s="84"/>
      <c r="GX83" s="84"/>
      <c r="GY83" s="84"/>
      <c r="GZ83" s="84"/>
      <c r="HA83" s="84"/>
      <c r="HB83" s="84"/>
      <c r="HC83" s="84"/>
      <c r="HD83" s="84"/>
      <c r="HE83" s="84"/>
      <c r="HF83" s="84"/>
      <c r="HG83" s="84"/>
      <c r="HH83" s="84"/>
      <c r="HI83" s="84"/>
      <c r="HJ83" s="84"/>
      <c r="HK83" s="84"/>
      <c r="HL83" s="84"/>
      <c r="HM83" s="84"/>
      <c r="HN83" s="84"/>
      <c r="HO83" s="84"/>
      <c r="HP83" s="84"/>
      <c r="HQ83" s="84"/>
      <c r="HR83" s="84"/>
      <c r="HS83" s="84"/>
      <c r="HT83" s="84"/>
      <c r="HU83" s="84"/>
      <c r="HV83" s="84"/>
      <c r="HW83" s="84"/>
      <c r="HX83" s="84"/>
      <c r="HY83" s="84"/>
      <c r="HZ83" s="84"/>
      <c r="IA83" s="84"/>
      <c r="IB83" s="84"/>
      <c r="IC83" s="84"/>
      <c r="ID83" s="84"/>
      <c r="IE83" s="84"/>
      <c r="IF83" s="84"/>
      <c r="IG83" s="84"/>
      <c r="IH83" s="84"/>
      <c r="II83" s="84"/>
      <c r="IJ83" s="84"/>
      <c r="IK83" s="84"/>
      <c r="IL83" s="84"/>
      <c r="IM83" s="84"/>
      <c r="IN83" s="84"/>
      <c r="IO83" s="84"/>
      <c r="IP83" s="84"/>
      <c r="IQ83" s="84"/>
      <c r="IR83" s="84"/>
      <c r="IS83" s="84"/>
      <c r="IT83" s="84"/>
      <c r="IU83" s="84"/>
      <c r="IV83" s="84"/>
      <c r="IW83" s="84"/>
      <c r="IX83" s="84"/>
      <c r="IY83" s="84"/>
      <c r="IZ83" s="84"/>
      <c r="JA83" s="84"/>
      <c r="JB83" s="84"/>
      <c r="JC83" s="84"/>
      <c r="JD83" s="84"/>
      <c r="JE83" s="84"/>
      <c r="JF83" s="84"/>
      <c r="JG83" s="84"/>
      <c r="JH83" s="84"/>
      <c r="JI83" s="84"/>
      <c r="JJ83" s="84"/>
      <c r="JK83" s="84"/>
      <c r="JL83" s="84"/>
      <c r="JM83" s="84"/>
      <c r="JN83" s="84"/>
      <c r="JO83" s="84"/>
      <c r="JP83" s="84"/>
      <c r="JQ83" s="84"/>
      <c r="JR83" s="84"/>
      <c r="JS83" s="84"/>
      <c r="JT83" s="84"/>
      <c r="JU83" s="84"/>
      <c r="JV83" s="84"/>
      <c r="JW83" s="84"/>
      <c r="JX83" s="84"/>
      <c r="JY83" s="84"/>
      <c r="JZ83" s="84"/>
      <c r="KA83" s="84"/>
      <c r="KB83" s="84"/>
      <c r="KC83" s="84"/>
      <c r="KD83" s="84"/>
      <c r="KE83" s="84"/>
      <c r="KF83" s="84"/>
      <c r="KG83" s="84"/>
      <c r="KH83" s="84"/>
      <c r="KI83" s="84"/>
      <c r="KJ83" s="84"/>
      <c r="KK83" s="84"/>
      <c r="KL83" s="84"/>
      <c r="KM83" s="84"/>
      <c r="KN83" s="84"/>
      <c r="KO83" s="84"/>
      <c r="KP83" s="84"/>
      <c r="KQ83" s="84"/>
      <c r="KR83" s="84"/>
      <c r="KS83" s="84"/>
      <c r="KT83" s="84"/>
      <c r="KU83" s="84"/>
      <c r="KV83" s="84"/>
      <c r="KW83" s="84"/>
      <c r="KX83" s="84"/>
      <c r="KY83" s="84"/>
      <c r="KZ83" s="84"/>
      <c r="LA83" s="84"/>
      <c r="LB83" s="84"/>
      <c r="LC83" s="84"/>
      <c r="LD83" s="84"/>
      <c r="LE83" s="84"/>
      <c r="LF83" s="84"/>
      <c r="LG83" s="84"/>
      <c r="LH83" s="84"/>
      <c r="LI83" s="84"/>
      <c r="LJ83" s="84"/>
      <c r="LK83" s="84"/>
      <c r="LL83" s="84"/>
      <c r="LM83" s="84"/>
      <c r="LN83" s="84"/>
      <c r="LO83" s="84"/>
      <c r="LP83" s="84"/>
      <c r="LQ83" s="84"/>
      <c r="LR83" s="84"/>
      <c r="LS83" s="84"/>
      <c r="LT83" s="84"/>
      <c r="LU83" s="84"/>
      <c r="LV83" s="84"/>
      <c r="LW83" s="84"/>
      <c r="LX83" s="84"/>
      <c r="LY83" s="84"/>
      <c r="LZ83" s="84"/>
      <c r="MA83" s="84"/>
      <c r="MB83" s="84"/>
      <c r="MC83" s="84"/>
      <c r="MD83" s="84"/>
      <c r="ME83" s="84"/>
      <c r="MF83" s="84"/>
      <c r="MG83" s="84"/>
      <c r="MH83" s="84"/>
      <c r="MI83" s="84"/>
      <c r="MJ83" s="84"/>
      <c r="MK83" s="84"/>
      <c r="ML83" s="84"/>
      <c r="MM83" s="84"/>
      <c r="MN83" s="84"/>
      <c r="MO83" s="84"/>
      <c r="MP83" s="84"/>
      <c r="MQ83" s="84"/>
      <c r="MR83" s="84"/>
      <c r="MS83" s="84"/>
      <c r="MT83" s="84"/>
      <c r="MU83" s="84"/>
      <c r="MV83" s="84"/>
      <c r="MW83" s="84"/>
      <c r="MX83" s="84"/>
      <c r="MY83" s="84"/>
      <c r="MZ83" s="84"/>
      <c r="NA83" s="84"/>
      <c r="NB83" s="84"/>
      <c r="NC83" s="84"/>
      <c r="ND83" s="84"/>
      <c r="NE83" s="84"/>
      <c r="NF83" s="84"/>
      <c r="NG83" s="84"/>
      <c r="NH83" s="84"/>
      <c r="NI83" s="84"/>
      <c r="NJ83" s="84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4"/>
      <c r="NY83" s="84"/>
      <c r="NZ83" s="84"/>
      <c r="OA83" s="84"/>
      <c r="OB83" s="84"/>
      <c r="OC83" s="84"/>
      <c r="OD83" s="84"/>
      <c r="OE83" s="84"/>
      <c r="OF83" s="84"/>
      <c r="OG83" s="84"/>
      <c r="OH83" s="84"/>
      <c r="OI83" s="84"/>
      <c r="OJ83" s="84"/>
      <c r="OK83" s="84"/>
      <c r="OL83" s="84"/>
      <c r="OM83" s="84"/>
      <c r="ON83" s="84"/>
      <c r="OO83" s="84"/>
      <c r="OP83" s="84"/>
      <c r="OQ83" s="84"/>
      <c r="OR83" s="84"/>
      <c r="OS83" s="84"/>
      <c r="OT83" s="84"/>
      <c r="OU83" s="84"/>
      <c r="OV83" s="84"/>
      <c r="OW83" s="84"/>
      <c r="OX83" s="84"/>
      <c r="OY83" s="84"/>
      <c r="OZ83" s="84"/>
      <c r="PA83" s="84"/>
      <c r="PB83" s="84"/>
      <c r="PC83" s="84"/>
      <c r="PD83" s="84"/>
      <c r="PE83" s="84"/>
      <c r="PF83" s="84"/>
      <c r="PG83" s="84"/>
      <c r="PH83" s="84"/>
      <c r="PI83" s="84"/>
      <c r="PJ83" s="84"/>
      <c r="PK83" s="84"/>
      <c r="PL83" s="84"/>
      <c r="PM83" s="84"/>
      <c r="PN83" s="84"/>
      <c r="PO83" s="84"/>
      <c r="PP83" s="84"/>
      <c r="PQ83" s="84"/>
      <c r="PR83" s="84"/>
      <c r="PS83" s="84"/>
      <c r="PT83" s="84"/>
      <c r="PU83" s="84"/>
      <c r="PV83" s="84"/>
      <c r="PW83" s="84"/>
      <c r="PX83" s="84"/>
      <c r="PY83" s="84"/>
      <c r="PZ83" s="84"/>
      <c r="QA83" s="84"/>
      <c r="QB83" s="84"/>
      <c r="QC83" s="84"/>
      <c r="QD83" s="84"/>
      <c r="QE83" s="84"/>
      <c r="QF83" s="84"/>
      <c r="QG83" s="84"/>
      <c r="QH83" s="84"/>
      <c r="QI83" s="84"/>
      <c r="QJ83" s="84"/>
      <c r="QK83" s="84"/>
      <c r="QL83" s="84"/>
      <c r="QM83" s="84"/>
      <c r="QN83" s="84"/>
      <c r="QO83" s="84"/>
      <c r="QP83" s="84"/>
      <c r="QQ83" s="84"/>
      <c r="QR83" s="84"/>
      <c r="QS83" s="84"/>
      <c r="QT83" s="84"/>
      <c r="QU83" s="84"/>
      <c r="QV83" s="84"/>
      <c r="QW83" s="84"/>
      <c r="QX83" s="84"/>
      <c r="QY83" s="84"/>
      <c r="QZ83" s="84"/>
      <c r="RA83" s="84"/>
      <c r="RB83" s="84"/>
      <c r="RC83" s="84"/>
      <c r="RD83" s="84"/>
      <c r="RE83" s="84"/>
      <c r="RF83" s="84"/>
      <c r="RG83" s="84"/>
      <c r="RH83" s="84"/>
      <c r="RI83" s="84"/>
      <c r="RJ83" s="84"/>
      <c r="RK83" s="84"/>
      <c r="RL83" s="84"/>
      <c r="RM83" s="84"/>
      <c r="RN83" s="84"/>
      <c r="RO83" s="84"/>
      <c r="RP83" s="84"/>
      <c r="RQ83" s="84"/>
      <c r="RR83" s="84"/>
      <c r="RS83" s="84"/>
      <c r="RT83" s="84"/>
      <c r="RU83" s="84"/>
      <c r="RV83" s="84"/>
      <c r="RW83" s="84"/>
      <c r="RX83" s="84"/>
      <c r="RY83" s="84"/>
      <c r="RZ83" s="84"/>
      <c r="SA83" s="84"/>
      <c r="SB83" s="84"/>
      <c r="SC83" s="84"/>
      <c r="SD83" s="84"/>
      <c r="SE83" s="84"/>
      <c r="SF83" s="84"/>
      <c r="SG83" s="84"/>
      <c r="SH83" s="84"/>
      <c r="SI83" s="84"/>
      <c r="SJ83" s="84"/>
      <c r="SK83" s="84"/>
      <c r="SL83" s="84"/>
      <c r="SM83" s="84"/>
      <c r="SN83" s="84"/>
      <c r="SO83" s="84"/>
      <c r="SP83" s="84"/>
      <c r="SQ83" s="84"/>
      <c r="SR83" s="84"/>
      <c r="SS83" s="84"/>
      <c r="ST83" s="84"/>
      <c r="SU83" s="84"/>
      <c r="SV83" s="84"/>
      <c r="SW83" s="84"/>
      <c r="SX83" s="84"/>
      <c r="SY83" s="84"/>
      <c r="SZ83" s="84"/>
      <c r="TA83" s="84"/>
      <c r="TB83" s="84"/>
      <c r="TC83" s="84"/>
      <c r="TD83" s="84"/>
      <c r="TE83" s="84"/>
      <c r="TF83" s="84"/>
      <c r="TG83" s="84"/>
      <c r="TH83" s="84"/>
      <c r="TI83" s="84"/>
      <c r="TJ83" s="84"/>
      <c r="TK83" s="84"/>
      <c r="TL83" s="84"/>
      <c r="TM83" s="84"/>
      <c r="TN83" s="84"/>
      <c r="TO83" s="84"/>
      <c r="TP83" s="84"/>
      <c r="TQ83" s="84"/>
      <c r="TR83" s="84"/>
      <c r="TS83" s="84"/>
      <c r="TT83" s="84"/>
      <c r="TU83" s="84"/>
      <c r="TV83" s="84"/>
      <c r="TW83" s="84"/>
      <c r="TX83" s="84"/>
      <c r="TY83" s="84"/>
      <c r="TZ83" s="84"/>
      <c r="UA83" s="84"/>
      <c r="UB83" s="84"/>
      <c r="UC83" s="84"/>
      <c r="UD83" s="84"/>
      <c r="UE83" s="84"/>
      <c r="UF83" s="84"/>
      <c r="UG83" s="84"/>
      <c r="UH83" s="84"/>
      <c r="UI83" s="84"/>
      <c r="UJ83" s="84"/>
      <c r="UK83" s="84"/>
      <c r="UL83" s="84"/>
      <c r="UM83" s="84"/>
      <c r="UN83" s="84"/>
      <c r="UO83" s="84"/>
      <c r="UP83" s="84"/>
      <c r="UQ83" s="84"/>
      <c r="UR83" s="84"/>
      <c r="US83" s="84"/>
      <c r="UT83" s="84"/>
      <c r="UU83" s="84"/>
      <c r="UV83" s="84"/>
      <c r="UW83" s="84"/>
      <c r="UX83" s="84"/>
      <c r="UY83" s="84"/>
      <c r="UZ83" s="84"/>
      <c r="VA83" s="84"/>
      <c r="VB83" s="84"/>
      <c r="VC83" s="84"/>
      <c r="VD83" s="84"/>
      <c r="VE83" s="84"/>
      <c r="VF83" s="84"/>
      <c r="VG83" s="84"/>
      <c r="VH83" s="84"/>
      <c r="VI83" s="84"/>
      <c r="VJ83" s="84"/>
      <c r="VK83" s="84"/>
      <c r="VL83" s="84"/>
      <c r="VM83" s="84"/>
      <c r="VN83" s="84"/>
      <c r="VO83" s="84"/>
      <c r="VP83" s="84"/>
      <c r="VQ83" s="84"/>
      <c r="VR83" s="84"/>
      <c r="VS83" s="84"/>
      <c r="VT83" s="84"/>
      <c r="VU83" s="84"/>
      <c r="VV83" s="84"/>
      <c r="VW83" s="84"/>
      <c r="VX83" s="84"/>
      <c r="VY83" s="84"/>
      <c r="VZ83" s="84"/>
      <c r="WA83" s="84"/>
      <c r="WB83" s="84"/>
      <c r="WC83" s="84"/>
      <c r="WD83" s="84"/>
      <c r="WE83" s="84"/>
      <c r="WF83" s="84"/>
      <c r="WG83" s="84"/>
      <c r="WH83" s="84"/>
      <c r="WI83" s="84"/>
      <c r="WJ83" s="84"/>
      <c r="WK83" s="84"/>
      <c r="WL83" s="84"/>
      <c r="WM83" s="84"/>
      <c r="WN83" s="84"/>
      <c r="WO83" s="84"/>
      <c r="WP83" s="84"/>
      <c r="WQ83" s="84"/>
      <c r="WR83" s="84"/>
      <c r="WS83" s="84"/>
      <c r="WT83" s="84"/>
      <c r="WU83" s="84"/>
      <c r="WV83" s="84"/>
      <c r="WW83" s="84"/>
      <c r="WX83" s="84"/>
      <c r="WY83" s="84"/>
      <c r="WZ83" s="84"/>
      <c r="XA83" s="84"/>
      <c r="XB83" s="84"/>
      <c r="XC83" s="84"/>
      <c r="XD83" s="84"/>
      <c r="XE83" s="84"/>
      <c r="XF83" s="84"/>
      <c r="XG83" s="84"/>
      <c r="XH83" s="84"/>
      <c r="XI83" s="84"/>
      <c r="XJ83" s="84"/>
      <c r="XK83" s="84"/>
      <c r="XL83" s="84"/>
      <c r="XM83" s="84"/>
      <c r="XN83" s="84"/>
      <c r="XO83" s="84"/>
      <c r="XP83" s="84"/>
      <c r="XQ83" s="84"/>
      <c r="XR83" s="84"/>
      <c r="XS83" s="84"/>
      <c r="XT83" s="84"/>
      <c r="XU83" s="84"/>
      <c r="XV83" s="84"/>
      <c r="XW83" s="84"/>
      <c r="XX83" s="84"/>
      <c r="XY83" s="84"/>
      <c r="XZ83" s="84"/>
      <c r="YA83" s="84"/>
      <c r="YB83" s="84"/>
      <c r="YC83" s="84"/>
      <c r="YD83" s="84"/>
      <c r="YE83" s="84"/>
      <c r="YF83" s="84"/>
      <c r="YG83" s="84"/>
      <c r="YH83" s="84"/>
      <c r="YI83" s="84"/>
      <c r="YJ83" s="84"/>
      <c r="YK83" s="84"/>
      <c r="YL83" s="84"/>
      <c r="YM83" s="84"/>
      <c r="YN83" s="84"/>
      <c r="YO83" s="84"/>
      <c r="YP83" s="84"/>
      <c r="YQ83" s="84"/>
    </row>
    <row r="84" spans="1:1577"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1"/>
      <c r="EE84" s="91"/>
      <c r="EF84" s="91"/>
      <c r="EG84" s="91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1"/>
      <c r="ES84" s="91"/>
      <c r="ET84" s="91"/>
      <c r="EU84" s="91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1"/>
      <c r="FG84" s="91"/>
      <c r="FH84" s="91"/>
      <c r="FI84" s="91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1"/>
      <c r="FU84" s="91"/>
      <c r="FV84" s="91"/>
      <c r="FW84" s="91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1"/>
      <c r="GI84" s="91"/>
      <c r="GJ84" s="91"/>
      <c r="GK84" s="91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1"/>
      <c r="GW84" s="91"/>
      <c r="GX84" s="91"/>
      <c r="GY84" s="91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1"/>
      <c r="HK84" s="91"/>
      <c r="HL84" s="91"/>
      <c r="HM84" s="91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1"/>
      <c r="HY84" s="91"/>
      <c r="HZ84" s="91"/>
      <c r="IA84" s="91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1"/>
      <c r="IM84" s="91"/>
      <c r="IN84" s="91"/>
      <c r="IO84" s="91"/>
      <c r="IP84" s="91"/>
      <c r="IQ84" s="91"/>
      <c r="IR84" s="91"/>
      <c r="IS84" s="91"/>
      <c r="IT84" s="91"/>
      <c r="IU84" s="91"/>
      <c r="IV84" s="91"/>
      <c r="IW84" s="91"/>
      <c r="IX84" s="91"/>
      <c r="IY84" s="91"/>
      <c r="IZ84" s="91"/>
      <c r="JA84" s="91"/>
      <c r="JB84" s="91"/>
      <c r="JC84" s="91"/>
      <c r="JD84" s="91"/>
      <c r="JE84" s="91"/>
      <c r="JF84" s="91"/>
      <c r="JG84" s="91"/>
      <c r="JH84" s="91"/>
      <c r="JI84" s="91"/>
      <c r="JJ84" s="91"/>
      <c r="JK84" s="91"/>
      <c r="JL84" s="91"/>
      <c r="JM84" s="91"/>
      <c r="JN84" s="91"/>
      <c r="JO84" s="91"/>
      <c r="JP84" s="91"/>
      <c r="JQ84" s="91"/>
      <c r="JR84" s="91"/>
      <c r="JS84" s="91"/>
      <c r="JT84" s="91"/>
      <c r="JU84" s="91"/>
      <c r="JV84" s="91"/>
      <c r="JW84" s="91"/>
      <c r="JX84" s="91"/>
      <c r="JY84" s="91"/>
      <c r="JZ84" s="91"/>
      <c r="KA84" s="91"/>
      <c r="KB84" s="91"/>
      <c r="KC84" s="91"/>
      <c r="KD84" s="91"/>
      <c r="KE84" s="91"/>
      <c r="KF84" s="91"/>
      <c r="KG84" s="91"/>
      <c r="KH84" s="91"/>
      <c r="KI84" s="91"/>
      <c r="KJ84" s="91"/>
      <c r="KK84" s="91"/>
      <c r="KL84" s="91"/>
      <c r="KM84" s="91"/>
      <c r="KN84" s="91"/>
      <c r="KO84" s="91"/>
      <c r="KP84" s="91"/>
      <c r="KQ84" s="91"/>
      <c r="KR84" s="91"/>
      <c r="KS84" s="91"/>
      <c r="KT84" s="91"/>
      <c r="KU84" s="91"/>
      <c r="KV84" s="91"/>
      <c r="KW84" s="91"/>
      <c r="KX84" s="91"/>
      <c r="KY84" s="91"/>
      <c r="KZ84" s="91"/>
      <c r="LA84" s="91"/>
      <c r="LB84" s="91"/>
      <c r="LC84" s="91"/>
      <c r="LD84" s="91"/>
      <c r="LE84" s="91"/>
      <c r="LF84" s="91"/>
      <c r="LG84" s="91"/>
      <c r="LH84" s="91"/>
      <c r="LI84" s="91"/>
      <c r="LJ84" s="91"/>
      <c r="LK84" s="91"/>
      <c r="LL84" s="91"/>
      <c r="LM84" s="91"/>
      <c r="LN84" s="91"/>
      <c r="LO84" s="91"/>
      <c r="LP84" s="91"/>
      <c r="LQ84" s="91"/>
      <c r="LR84" s="91"/>
      <c r="LS84" s="91"/>
      <c r="LT84" s="91"/>
      <c r="LU84" s="91"/>
      <c r="LV84" s="91"/>
      <c r="LW84" s="91"/>
      <c r="LX84" s="91"/>
      <c r="LY84" s="91"/>
      <c r="LZ84" s="91"/>
      <c r="MA84" s="91"/>
      <c r="MB84" s="91"/>
      <c r="MC84" s="91"/>
      <c r="MD84" s="91"/>
      <c r="ME84" s="91"/>
      <c r="MF84" s="91"/>
      <c r="MG84" s="91"/>
      <c r="MH84" s="91"/>
      <c r="MI84" s="91"/>
      <c r="MJ84" s="91"/>
      <c r="MK84" s="91"/>
      <c r="ML84" s="91"/>
      <c r="MM84" s="91"/>
      <c r="MN84" s="91"/>
      <c r="MO84" s="91"/>
      <c r="MP84" s="91"/>
      <c r="MQ84" s="91"/>
      <c r="MR84" s="91"/>
      <c r="MS84" s="91"/>
      <c r="MT84" s="91"/>
      <c r="MU84" s="91"/>
      <c r="MV84" s="91"/>
      <c r="MW84" s="91"/>
      <c r="MX84" s="91"/>
      <c r="MY84" s="91"/>
      <c r="MZ84" s="91"/>
      <c r="NA84" s="91"/>
      <c r="NB84" s="91"/>
      <c r="NC84" s="91"/>
      <c r="ND84" s="91"/>
      <c r="NE84" s="91"/>
      <c r="NF84" s="91"/>
      <c r="NG84" s="91"/>
      <c r="NH84" s="91"/>
      <c r="NI84" s="91"/>
      <c r="NJ84" s="91"/>
      <c r="NK84" s="91"/>
      <c r="NL84" s="91"/>
      <c r="NM84" s="91"/>
      <c r="NN84" s="91"/>
      <c r="NO84" s="91"/>
      <c r="NP84" s="91"/>
      <c r="NQ84" s="91"/>
      <c r="NR84" s="91"/>
      <c r="NS84" s="91"/>
      <c r="NT84" s="91"/>
      <c r="NU84" s="91"/>
      <c r="NV84" s="91"/>
      <c r="NW84" s="91"/>
      <c r="NX84" s="91"/>
      <c r="NY84" s="91"/>
      <c r="NZ84" s="91"/>
      <c r="OA84" s="91"/>
      <c r="OB84" s="91"/>
      <c r="OC84" s="91"/>
      <c r="OD84" s="91"/>
      <c r="OE84" s="91"/>
      <c r="OF84" s="91"/>
      <c r="OG84" s="91"/>
      <c r="OH84" s="91"/>
      <c r="OI84" s="91"/>
      <c r="OJ84" s="91"/>
      <c r="OK84" s="91"/>
      <c r="OL84" s="91"/>
      <c r="OM84" s="91"/>
      <c r="ON84" s="91"/>
      <c r="OO84" s="91"/>
      <c r="OP84" s="91"/>
      <c r="OQ84" s="91"/>
      <c r="OR84" s="91"/>
      <c r="OS84" s="91"/>
      <c r="OT84" s="91"/>
      <c r="OU84" s="91"/>
      <c r="OV84" s="91"/>
      <c r="OW84" s="91"/>
      <c r="OX84" s="91"/>
      <c r="OY84" s="91"/>
      <c r="OZ84" s="91"/>
      <c r="PA84" s="91"/>
      <c r="PB84" s="91"/>
      <c r="PC84" s="91"/>
      <c r="PD84" s="91"/>
      <c r="PE84" s="91"/>
      <c r="PF84" s="91"/>
      <c r="PG84" s="91"/>
      <c r="PH84" s="91"/>
      <c r="PI84" s="91"/>
      <c r="PJ84" s="91"/>
      <c r="PK84" s="91"/>
      <c r="PL84" s="91"/>
      <c r="PM84" s="91"/>
      <c r="PN84" s="91"/>
      <c r="PO84" s="91"/>
      <c r="PP84" s="91"/>
      <c r="PQ84" s="91"/>
      <c r="PR84" s="91"/>
      <c r="PS84" s="91"/>
      <c r="PT84" s="91"/>
      <c r="PU84" s="91"/>
      <c r="PV84" s="91"/>
      <c r="PW84" s="91"/>
      <c r="PX84" s="91"/>
      <c r="PY84" s="91"/>
      <c r="PZ84" s="91"/>
      <c r="QA84" s="91"/>
      <c r="QB84" s="91"/>
      <c r="QC84" s="91"/>
      <c r="QD84" s="91"/>
      <c r="QE84" s="91"/>
      <c r="QF84" s="91"/>
      <c r="QG84" s="91"/>
      <c r="QH84" s="91"/>
      <c r="QI84" s="91"/>
      <c r="QJ84" s="91"/>
      <c r="QK84" s="91"/>
      <c r="QL84" s="91"/>
      <c r="QM84" s="91"/>
      <c r="QN84" s="91"/>
      <c r="QO84" s="91"/>
      <c r="QP84" s="91"/>
      <c r="QQ84" s="91"/>
      <c r="QR84" s="91"/>
      <c r="QS84" s="91"/>
      <c r="QT84" s="91"/>
      <c r="QU84" s="91"/>
      <c r="QV84" s="91"/>
      <c r="QW84" s="91"/>
      <c r="QX84" s="91"/>
      <c r="QY84" s="91"/>
      <c r="QZ84" s="91"/>
      <c r="RA84" s="91"/>
      <c r="RB84" s="91"/>
      <c r="RC84" s="91"/>
      <c r="RD84" s="91"/>
      <c r="RE84" s="91"/>
      <c r="RF84" s="91"/>
      <c r="RG84" s="91"/>
      <c r="RH84" s="91"/>
      <c r="RI84" s="91"/>
      <c r="RJ84" s="91"/>
      <c r="RK84" s="91"/>
      <c r="RL84" s="91"/>
      <c r="RM84" s="91"/>
      <c r="RN84" s="91"/>
      <c r="RO84" s="91"/>
      <c r="RP84" s="91"/>
      <c r="RQ84" s="91"/>
      <c r="RR84" s="91"/>
      <c r="RS84" s="91"/>
      <c r="RT84" s="91"/>
      <c r="RU84" s="91"/>
      <c r="RV84" s="91"/>
      <c r="RW84" s="91"/>
      <c r="RX84" s="91"/>
      <c r="RY84" s="91"/>
      <c r="RZ84" s="91"/>
      <c r="SA84" s="91"/>
      <c r="SB84" s="91"/>
      <c r="SC84" s="91"/>
      <c r="SD84" s="91"/>
      <c r="SE84" s="91"/>
      <c r="SF84" s="91"/>
      <c r="SG84" s="91"/>
      <c r="SH84" s="91"/>
      <c r="SI84" s="91"/>
      <c r="SJ84" s="91"/>
      <c r="SK84" s="91"/>
      <c r="SL84" s="91"/>
      <c r="SM84" s="91"/>
      <c r="SN84" s="91"/>
      <c r="SO84" s="91"/>
      <c r="SP84" s="91"/>
      <c r="SQ84" s="91"/>
      <c r="SR84" s="91"/>
      <c r="SS84" s="91"/>
      <c r="ST84" s="91"/>
      <c r="SU84" s="91"/>
      <c r="SV84" s="91"/>
      <c r="SW84" s="91"/>
      <c r="SX84" s="91"/>
      <c r="SY84" s="91"/>
      <c r="SZ84" s="91"/>
      <c r="TA84" s="91"/>
      <c r="TB84" s="91"/>
      <c r="TC84" s="91"/>
      <c r="TD84" s="91"/>
      <c r="TE84" s="91"/>
      <c r="TF84" s="91"/>
      <c r="TG84" s="91"/>
      <c r="TH84" s="91"/>
      <c r="TI84" s="91"/>
      <c r="TJ84" s="91"/>
      <c r="TK84" s="91"/>
      <c r="TL84" s="91"/>
      <c r="TM84" s="91"/>
      <c r="TN84" s="91"/>
      <c r="TO84" s="91"/>
      <c r="TP84" s="91"/>
      <c r="TQ84" s="91"/>
      <c r="TR84" s="91"/>
      <c r="TS84" s="91"/>
      <c r="TT84" s="91"/>
      <c r="TU84" s="91"/>
      <c r="TV84" s="91"/>
      <c r="TW84" s="91"/>
      <c r="TX84" s="91"/>
      <c r="TY84" s="91"/>
      <c r="TZ84" s="91"/>
      <c r="UA84" s="91"/>
      <c r="UB84" s="91"/>
      <c r="UC84" s="91"/>
      <c r="UD84" s="91"/>
      <c r="UE84" s="91"/>
      <c r="UF84" s="91"/>
      <c r="UG84" s="91"/>
      <c r="UH84" s="91"/>
      <c r="UI84" s="91"/>
      <c r="UJ84" s="91"/>
      <c r="UK84" s="91"/>
      <c r="UL84" s="91"/>
      <c r="UM84" s="91"/>
      <c r="UN84" s="91"/>
      <c r="UO84" s="91"/>
      <c r="UP84" s="91"/>
      <c r="UQ84" s="91"/>
      <c r="UR84" s="91"/>
      <c r="US84" s="91"/>
      <c r="UT84" s="91"/>
      <c r="UU84" s="91"/>
      <c r="UV84" s="91"/>
      <c r="UW84" s="91"/>
      <c r="UX84" s="91"/>
      <c r="UY84" s="91"/>
      <c r="UZ84" s="91"/>
      <c r="VA84" s="91"/>
      <c r="VB84" s="91"/>
      <c r="VC84" s="91"/>
      <c r="VD84" s="91"/>
      <c r="VE84" s="91"/>
      <c r="VF84" s="91"/>
      <c r="VG84" s="91"/>
      <c r="VH84" s="91"/>
      <c r="VI84" s="91"/>
      <c r="VJ84" s="91"/>
      <c r="VK84" s="91"/>
      <c r="VL84" s="91"/>
      <c r="VM84" s="91"/>
      <c r="VN84" s="91"/>
      <c r="VO84" s="91"/>
      <c r="VP84" s="91"/>
      <c r="VQ84" s="91"/>
      <c r="VR84" s="91"/>
      <c r="VS84" s="91"/>
      <c r="VT84" s="91"/>
      <c r="VU84" s="91"/>
      <c r="VV84" s="91"/>
      <c r="VW84" s="91"/>
      <c r="VX84" s="91"/>
      <c r="VY84" s="91"/>
      <c r="VZ84" s="91"/>
      <c r="WA84" s="91"/>
      <c r="WB84" s="91"/>
      <c r="WC84" s="91"/>
      <c r="WD84" s="91"/>
      <c r="WE84" s="91"/>
      <c r="WF84" s="91"/>
      <c r="WG84" s="91"/>
      <c r="WH84" s="91"/>
      <c r="WI84" s="91"/>
      <c r="WJ84" s="91"/>
      <c r="WK84" s="91"/>
      <c r="WL84" s="91"/>
      <c r="WM84" s="91"/>
      <c r="WN84" s="91"/>
      <c r="WO84" s="91"/>
      <c r="WP84" s="91"/>
      <c r="WQ84" s="91"/>
      <c r="WR84" s="91"/>
      <c r="WS84" s="91"/>
      <c r="WT84" s="91"/>
      <c r="WU84" s="91"/>
      <c r="WV84" s="91"/>
      <c r="WW84" s="91"/>
      <c r="WX84" s="91"/>
      <c r="WY84" s="91"/>
      <c r="WZ84" s="91"/>
      <c r="XA84" s="91"/>
      <c r="XB84" s="91"/>
      <c r="XC84" s="91"/>
      <c r="XD84" s="91"/>
      <c r="XE84" s="91"/>
      <c r="XF84" s="91"/>
      <c r="XG84" s="91"/>
      <c r="XH84" s="91"/>
      <c r="XI84" s="91"/>
      <c r="XJ84" s="91"/>
      <c r="XK84" s="91"/>
      <c r="XL84" s="91"/>
      <c r="XM84" s="91"/>
      <c r="XN84" s="91"/>
      <c r="XO84" s="91"/>
      <c r="XP84" s="91"/>
      <c r="XQ84" s="91"/>
      <c r="XR84" s="91"/>
      <c r="XS84" s="91"/>
      <c r="XT84" s="91"/>
      <c r="XU84" s="91"/>
      <c r="XV84" s="91"/>
      <c r="XW84" s="91"/>
      <c r="XX84" s="91"/>
      <c r="XY84" s="91"/>
      <c r="XZ84" s="91"/>
      <c r="YA84" s="91"/>
      <c r="YB84" s="91"/>
      <c r="YC84" s="91"/>
      <c r="YD84" s="91"/>
      <c r="YE84" s="91"/>
      <c r="YF84" s="91"/>
      <c r="YG84" s="91"/>
      <c r="YH84" s="91"/>
      <c r="YI84" s="91"/>
      <c r="YJ84" s="91"/>
      <c r="YK84" s="91"/>
      <c r="YL84" s="91"/>
      <c r="YM84" s="91"/>
      <c r="YN84" s="91"/>
      <c r="YO84" s="91"/>
      <c r="YP84" s="91"/>
      <c r="YQ84" s="91"/>
      <c r="YR84" s="91"/>
      <c r="YS84" s="91"/>
      <c r="YT84" s="91"/>
      <c r="YU84" s="91"/>
      <c r="YV84" s="91"/>
      <c r="YW84" s="91"/>
      <c r="YX84" s="91"/>
      <c r="YY84" s="91"/>
      <c r="YZ84" s="91"/>
      <c r="ZA84" s="91"/>
      <c r="ZB84" s="91"/>
      <c r="ZC84" s="91"/>
      <c r="ZD84" s="91"/>
      <c r="ZE84" s="91"/>
      <c r="ZF84" s="91"/>
      <c r="ZG84" s="91"/>
      <c r="ZH84" s="91"/>
      <c r="ZI84" s="91"/>
      <c r="ZJ84" s="91"/>
      <c r="ZK84" s="91"/>
      <c r="ZL84" s="91"/>
      <c r="ZM84" s="91"/>
      <c r="ZN84" s="91"/>
      <c r="ZO84" s="91"/>
      <c r="ZP84" s="91"/>
      <c r="ZQ84" s="91"/>
      <c r="ZR84" s="91"/>
      <c r="ZS84" s="91"/>
      <c r="ZT84" s="91"/>
      <c r="ZU84" s="91"/>
      <c r="ZV84" s="91"/>
      <c r="ZW84" s="91"/>
      <c r="ZX84" s="91"/>
      <c r="ZY84" s="91"/>
      <c r="ZZ84" s="91"/>
      <c r="AAA84" s="91"/>
      <c r="AAB84" s="91"/>
      <c r="AAC84" s="91"/>
      <c r="AAD84" s="91"/>
      <c r="AAE84" s="91"/>
      <c r="AAF84" s="91"/>
      <c r="AAG84" s="91"/>
      <c r="AAH84" s="91"/>
      <c r="AAI84" s="91"/>
      <c r="AAJ84" s="91"/>
      <c r="AAK84" s="91"/>
      <c r="AAL84" s="91"/>
      <c r="AAM84" s="91"/>
      <c r="AAN84" s="91"/>
      <c r="AAO84" s="91"/>
      <c r="AAP84" s="91"/>
      <c r="AAQ84" s="91"/>
      <c r="AAR84" s="91"/>
      <c r="AAS84" s="91"/>
      <c r="AAT84" s="91"/>
      <c r="AAU84" s="91"/>
      <c r="AAV84" s="91"/>
      <c r="AAW84" s="91"/>
      <c r="AAX84" s="91"/>
      <c r="AAY84" s="91"/>
      <c r="AAZ84" s="91"/>
      <c r="ABA84" s="91"/>
      <c r="ABB84" s="91"/>
      <c r="ABC84" s="91"/>
      <c r="ABD84" s="91"/>
      <c r="ABE84" s="91"/>
      <c r="ABF84" s="91"/>
      <c r="ABG84" s="91"/>
      <c r="ABH84" s="91"/>
      <c r="ABI84" s="91"/>
      <c r="ABJ84" s="91"/>
      <c r="ABK84" s="91"/>
      <c r="ABL84" s="91"/>
      <c r="ABM84" s="91"/>
      <c r="ABN84" s="91"/>
      <c r="ABO84" s="91"/>
      <c r="ABP84" s="91"/>
      <c r="ABQ84" s="91"/>
      <c r="ABR84" s="91"/>
      <c r="ABS84" s="91"/>
      <c r="ABT84" s="91"/>
      <c r="ABU84" s="91"/>
      <c r="ABV84" s="91"/>
      <c r="ABW84" s="91"/>
      <c r="ABX84" s="91"/>
      <c r="ABY84" s="91"/>
      <c r="ABZ84" s="91"/>
      <c r="ACA84" s="91"/>
      <c r="ACB84" s="91"/>
      <c r="ACC84" s="91"/>
      <c r="ACD84" s="91"/>
      <c r="ACE84" s="91"/>
      <c r="ACF84" s="91"/>
      <c r="ACG84" s="91"/>
      <c r="ACH84" s="91"/>
      <c r="ACI84" s="91"/>
      <c r="ACJ84" s="91"/>
      <c r="ACK84" s="91"/>
      <c r="ACL84" s="91"/>
      <c r="ACM84" s="91"/>
      <c r="ACN84" s="91"/>
      <c r="ACO84" s="91"/>
      <c r="ACP84" s="91"/>
      <c r="ACQ84" s="91"/>
      <c r="ACR84" s="91"/>
      <c r="ACS84" s="91"/>
      <c r="ACT84" s="91"/>
      <c r="ACU84" s="91"/>
      <c r="ACV84" s="91"/>
      <c r="ACW84" s="91"/>
      <c r="ACX84" s="91"/>
      <c r="ACY84" s="91"/>
      <c r="ACZ84" s="91"/>
      <c r="ADA84" s="91"/>
      <c r="ADB84" s="91"/>
      <c r="ADC84" s="91"/>
      <c r="ADD84" s="91"/>
      <c r="ADE84" s="91"/>
      <c r="ADF84" s="91"/>
      <c r="ADG84" s="91"/>
      <c r="ADH84" s="91"/>
      <c r="ADI84" s="91"/>
      <c r="ADJ84" s="91"/>
      <c r="ADK84" s="91"/>
      <c r="ADL84" s="91"/>
      <c r="ADM84" s="91"/>
      <c r="ADN84" s="91"/>
      <c r="ADO84" s="91"/>
      <c r="ADP84" s="91"/>
      <c r="ADQ84" s="91"/>
      <c r="ADR84" s="91"/>
      <c r="ADS84" s="91"/>
      <c r="ADT84" s="91"/>
      <c r="ADU84" s="91"/>
      <c r="ADV84" s="91"/>
      <c r="ADW84" s="91"/>
      <c r="ADX84" s="91"/>
      <c r="ADY84" s="91"/>
      <c r="ADZ84" s="91"/>
      <c r="AEA84" s="91"/>
      <c r="AEB84" s="91"/>
      <c r="AEC84" s="91"/>
      <c r="AED84" s="91"/>
      <c r="AEE84" s="91"/>
      <c r="AEF84" s="91"/>
      <c r="AEG84" s="91"/>
      <c r="AEH84" s="91"/>
      <c r="AEI84" s="91"/>
      <c r="AEJ84" s="91"/>
      <c r="AEK84" s="91"/>
      <c r="AEL84" s="91"/>
      <c r="AEM84" s="91"/>
      <c r="AEN84" s="91"/>
      <c r="AEO84" s="91"/>
      <c r="AEP84" s="91"/>
      <c r="AEQ84" s="91"/>
      <c r="AER84" s="91"/>
      <c r="AES84" s="91"/>
      <c r="AET84" s="91"/>
      <c r="AEU84" s="91"/>
      <c r="AEV84" s="91"/>
      <c r="AEW84" s="91"/>
      <c r="AEX84" s="91"/>
      <c r="AEY84" s="91"/>
      <c r="AEZ84" s="91"/>
      <c r="AFA84" s="91"/>
      <c r="AFB84" s="91"/>
      <c r="AFC84" s="91"/>
      <c r="AFD84" s="91"/>
      <c r="AFE84" s="91"/>
      <c r="AFF84" s="91"/>
      <c r="AFG84" s="91"/>
      <c r="AFH84" s="91"/>
      <c r="AFI84" s="91"/>
      <c r="AFJ84" s="91"/>
      <c r="AFK84" s="91"/>
      <c r="AFL84" s="91"/>
      <c r="AFM84" s="91"/>
      <c r="AFN84" s="91"/>
      <c r="AFO84" s="91"/>
      <c r="AFP84" s="91"/>
      <c r="AFQ84" s="91"/>
      <c r="AFR84" s="91"/>
      <c r="AFS84" s="91"/>
      <c r="AFT84" s="91"/>
      <c r="AFU84" s="91"/>
      <c r="AFV84" s="91"/>
      <c r="AFW84" s="91"/>
      <c r="AFX84" s="91"/>
      <c r="AFY84" s="91"/>
      <c r="AFZ84" s="91"/>
      <c r="AGA84" s="91"/>
      <c r="AGB84" s="91"/>
      <c r="AGC84" s="91"/>
      <c r="AGD84" s="91"/>
      <c r="AGE84" s="91"/>
      <c r="AGF84" s="91"/>
      <c r="AGG84" s="91"/>
      <c r="AGH84" s="91"/>
      <c r="AGI84" s="91"/>
      <c r="AGJ84" s="91"/>
      <c r="AGK84" s="91"/>
      <c r="AGL84" s="91"/>
      <c r="AGM84" s="91"/>
      <c r="AGN84" s="91"/>
      <c r="AGO84" s="91"/>
      <c r="AGP84" s="91"/>
      <c r="AGQ84" s="91"/>
      <c r="AGR84" s="91"/>
      <c r="AGS84" s="91"/>
      <c r="AGT84" s="91"/>
      <c r="AGU84" s="91"/>
      <c r="AGV84" s="91"/>
      <c r="AGW84" s="91"/>
      <c r="AGX84" s="91"/>
      <c r="AGY84" s="91"/>
      <c r="AGZ84" s="91"/>
      <c r="AHA84" s="91"/>
      <c r="AHB84" s="91"/>
      <c r="AHC84" s="91"/>
      <c r="AHD84" s="91"/>
      <c r="AHE84" s="91"/>
      <c r="AHF84" s="91"/>
      <c r="AHG84" s="91"/>
      <c r="AHH84" s="91"/>
      <c r="AHI84" s="91"/>
      <c r="AHJ84" s="91"/>
      <c r="AHK84" s="91"/>
      <c r="AHL84" s="91"/>
      <c r="AHM84" s="91"/>
      <c r="AHN84" s="91"/>
      <c r="AHO84" s="91"/>
      <c r="AHP84" s="91"/>
      <c r="AHQ84" s="91"/>
      <c r="AHR84" s="91"/>
      <c r="AHS84" s="91"/>
      <c r="AHT84" s="91"/>
      <c r="AHU84" s="91"/>
      <c r="AHV84" s="91"/>
      <c r="AHW84" s="91"/>
      <c r="AHX84" s="91"/>
      <c r="AHY84" s="91"/>
      <c r="AHZ84" s="91"/>
      <c r="AIA84" s="91"/>
      <c r="AIB84" s="91"/>
      <c r="AIC84" s="91"/>
      <c r="AID84" s="91"/>
      <c r="AIE84" s="91"/>
      <c r="AIF84" s="91"/>
      <c r="AIG84" s="91"/>
      <c r="AIH84" s="91"/>
      <c r="AII84" s="91"/>
      <c r="AIJ84" s="91"/>
      <c r="AIK84" s="91"/>
      <c r="AIL84" s="91"/>
      <c r="AIM84" s="91"/>
      <c r="AIN84" s="91"/>
      <c r="AIO84" s="91"/>
      <c r="AIP84" s="91"/>
      <c r="AIQ84" s="91"/>
      <c r="AIR84" s="91"/>
      <c r="AIS84" s="91"/>
      <c r="AIT84" s="91"/>
      <c r="AIU84" s="91"/>
      <c r="AIV84" s="91"/>
      <c r="AIW84" s="91"/>
      <c r="AIX84" s="91"/>
      <c r="AIY84" s="91"/>
      <c r="AIZ84" s="91"/>
      <c r="AJA84" s="91"/>
      <c r="AJB84" s="91"/>
      <c r="AJC84" s="91"/>
      <c r="AJD84" s="91"/>
      <c r="AJE84" s="91"/>
      <c r="AJF84" s="91"/>
      <c r="AJG84" s="91"/>
      <c r="AJH84" s="91"/>
      <c r="AJI84" s="91"/>
      <c r="AJJ84" s="91"/>
      <c r="AJK84" s="91"/>
      <c r="AJL84" s="91"/>
      <c r="AJM84" s="91"/>
      <c r="AJN84" s="91"/>
      <c r="AJO84" s="91"/>
      <c r="AJP84" s="91"/>
      <c r="AJQ84" s="91"/>
      <c r="AJR84" s="91"/>
      <c r="AJS84" s="91"/>
      <c r="AJT84" s="91"/>
      <c r="AJU84" s="91"/>
      <c r="AJV84" s="91"/>
      <c r="AJW84" s="91"/>
      <c r="AJX84" s="91"/>
      <c r="AJY84" s="91"/>
      <c r="AJZ84" s="91"/>
      <c r="AKA84" s="91"/>
      <c r="AKB84" s="91"/>
      <c r="AKC84" s="91"/>
      <c r="AKD84" s="91"/>
      <c r="AKE84" s="91"/>
      <c r="AKF84" s="91"/>
      <c r="AKG84" s="91"/>
      <c r="AKH84" s="91"/>
      <c r="AKI84" s="91"/>
      <c r="AKJ84" s="91"/>
      <c r="AKK84" s="91"/>
      <c r="AKL84" s="91"/>
      <c r="AKM84" s="91"/>
      <c r="AKN84" s="91"/>
      <c r="AKO84" s="91"/>
      <c r="AKP84" s="91"/>
      <c r="AKQ84" s="91"/>
      <c r="AKR84" s="91"/>
      <c r="AKS84" s="91"/>
      <c r="AKT84" s="91"/>
      <c r="AKU84" s="91"/>
      <c r="AKV84" s="91"/>
      <c r="AKW84" s="91"/>
      <c r="AKX84" s="91"/>
      <c r="AKY84" s="91"/>
      <c r="AKZ84" s="91"/>
      <c r="ALA84" s="91"/>
      <c r="ALB84" s="91"/>
      <c r="ALC84" s="91"/>
      <c r="ALD84" s="91"/>
      <c r="ALE84" s="91"/>
      <c r="ALF84" s="91"/>
      <c r="ALG84" s="91"/>
      <c r="ALH84" s="91"/>
      <c r="ALI84" s="91"/>
      <c r="ALJ84" s="91"/>
      <c r="ALK84" s="91"/>
      <c r="ALL84" s="91"/>
      <c r="ALM84" s="91"/>
      <c r="ALN84" s="91"/>
      <c r="ALO84" s="91"/>
      <c r="ALP84" s="91"/>
      <c r="ALQ84" s="91"/>
      <c r="ALR84" s="91"/>
      <c r="ALS84" s="91"/>
      <c r="ALT84" s="91"/>
      <c r="ALU84" s="91"/>
      <c r="ALV84" s="91"/>
      <c r="ALW84" s="91"/>
      <c r="ALX84" s="91"/>
      <c r="ALY84" s="91"/>
      <c r="ALZ84" s="91"/>
      <c r="AMA84" s="91"/>
      <c r="AMB84" s="91"/>
      <c r="AMC84" s="91"/>
      <c r="AMD84" s="91"/>
      <c r="AME84" s="91"/>
      <c r="AMF84" s="91"/>
      <c r="AMG84" s="91"/>
      <c r="AMH84" s="91"/>
      <c r="AMI84" s="91"/>
      <c r="AMJ84" s="91"/>
      <c r="AMK84" s="91"/>
      <c r="AML84" s="91"/>
      <c r="AMM84" s="91"/>
      <c r="AMN84" s="91"/>
      <c r="AMO84" s="91"/>
      <c r="AMP84" s="91"/>
      <c r="AMQ84" s="91"/>
      <c r="AMR84" s="91"/>
      <c r="AMS84" s="91"/>
      <c r="AMT84" s="91"/>
      <c r="AMU84" s="91"/>
      <c r="AMV84" s="91"/>
      <c r="AMW84" s="91"/>
      <c r="AMX84" s="91"/>
      <c r="AMY84" s="91"/>
      <c r="AMZ84" s="91"/>
      <c r="ANA84" s="91"/>
      <c r="ANB84" s="91"/>
      <c r="ANC84" s="91"/>
      <c r="AND84" s="91"/>
      <c r="ANE84" s="91"/>
      <c r="ANF84" s="91"/>
      <c r="ANG84" s="91"/>
      <c r="ANH84" s="91"/>
      <c r="ANI84" s="91"/>
      <c r="ANJ84" s="91"/>
      <c r="ANK84" s="91"/>
      <c r="ANL84" s="91"/>
      <c r="ANM84" s="91"/>
      <c r="ANN84" s="91"/>
      <c r="ANO84" s="91"/>
      <c r="ANP84" s="91"/>
      <c r="ANQ84" s="91"/>
      <c r="ANR84" s="91"/>
      <c r="ANS84" s="91"/>
      <c r="ANT84" s="91"/>
      <c r="ANU84" s="91"/>
      <c r="ANV84" s="91"/>
      <c r="ANW84" s="91"/>
      <c r="ANX84" s="91"/>
      <c r="ANY84" s="91"/>
      <c r="ANZ84" s="91"/>
      <c r="AOA84" s="91"/>
      <c r="AOB84" s="91"/>
      <c r="AOC84" s="91"/>
      <c r="AOD84" s="91"/>
      <c r="AOE84" s="91"/>
      <c r="AOF84" s="91"/>
      <c r="AOG84" s="91"/>
      <c r="AOH84" s="91"/>
      <c r="AOI84" s="91"/>
      <c r="AOJ84" s="91"/>
      <c r="AOK84" s="91"/>
      <c r="AOL84" s="91"/>
      <c r="AOM84" s="91"/>
      <c r="AON84" s="91"/>
      <c r="AOO84" s="91"/>
      <c r="AOP84" s="91"/>
      <c r="AOQ84" s="91"/>
      <c r="AOR84" s="91"/>
      <c r="AOS84" s="91"/>
      <c r="AOT84" s="91"/>
      <c r="AOU84" s="91"/>
      <c r="AOV84" s="91"/>
      <c r="AOW84" s="91"/>
      <c r="AOX84" s="91"/>
      <c r="AOY84" s="91"/>
      <c r="AOZ84" s="91"/>
      <c r="APA84" s="91"/>
      <c r="APB84" s="91"/>
      <c r="APC84" s="91"/>
      <c r="APD84" s="91"/>
      <c r="APE84" s="91"/>
      <c r="APF84" s="91"/>
      <c r="APG84" s="91"/>
      <c r="APH84" s="91"/>
      <c r="API84" s="91"/>
      <c r="APJ84" s="91"/>
      <c r="APK84" s="91"/>
      <c r="APL84" s="91"/>
      <c r="APM84" s="91"/>
      <c r="APN84" s="91"/>
      <c r="APO84" s="91"/>
      <c r="APP84" s="91"/>
      <c r="APQ84" s="91"/>
      <c r="APR84" s="91"/>
      <c r="APS84" s="91"/>
      <c r="APT84" s="91"/>
      <c r="APU84" s="91"/>
      <c r="APV84" s="91"/>
      <c r="APW84" s="91"/>
      <c r="APX84" s="91"/>
      <c r="APY84" s="91"/>
      <c r="APZ84" s="91"/>
      <c r="AQA84" s="91"/>
      <c r="AQB84" s="91"/>
      <c r="AQC84" s="91"/>
      <c r="AQD84" s="91"/>
      <c r="AQE84" s="91"/>
      <c r="AQF84" s="91"/>
      <c r="AQG84" s="91"/>
      <c r="AQH84" s="91"/>
      <c r="AQI84" s="91"/>
      <c r="AQJ84" s="91"/>
      <c r="AQK84" s="91"/>
      <c r="AQL84" s="91"/>
      <c r="AQM84" s="91"/>
      <c r="AQN84" s="91"/>
      <c r="AQO84" s="91"/>
      <c r="AQP84" s="91"/>
      <c r="AQQ84" s="91"/>
      <c r="AQR84" s="91"/>
      <c r="AQS84" s="91"/>
      <c r="AQT84" s="91"/>
      <c r="AQU84" s="91"/>
      <c r="AQV84" s="91"/>
      <c r="AQW84" s="91"/>
      <c r="AQX84" s="91"/>
      <c r="AQY84" s="91"/>
      <c r="AQZ84" s="91"/>
      <c r="ARA84" s="91"/>
      <c r="ARB84" s="91"/>
      <c r="ARC84" s="91"/>
      <c r="ARD84" s="91"/>
      <c r="ARE84" s="91"/>
      <c r="ARF84" s="91"/>
      <c r="ARG84" s="91"/>
      <c r="ARH84" s="91"/>
      <c r="ARI84" s="91"/>
      <c r="ARJ84" s="91"/>
      <c r="ARK84" s="91"/>
      <c r="ARL84" s="91"/>
      <c r="ARM84" s="91"/>
      <c r="ARN84" s="91"/>
      <c r="ARO84" s="91"/>
      <c r="ARP84" s="91"/>
      <c r="ARQ84" s="91"/>
      <c r="ARR84" s="91"/>
      <c r="ARS84" s="91"/>
      <c r="ART84" s="91"/>
      <c r="ARU84" s="91"/>
      <c r="ARV84" s="91"/>
      <c r="ARW84" s="91"/>
      <c r="ARX84" s="91"/>
      <c r="ARY84" s="91"/>
      <c r="ARZ84" s="91"/>
      <c r="ASA84" s="91"/>
      <c r="ASB84" s="91"/>
      <c r="ASC84" s="91"/>
      <c r="ASD84" s="91"/>
      <c r="ASE84" s="91"/>
      <c r="ASF84" s="91"/>
      <c r="ASG84" s="91"/>
      <c r="ASH84" s="91"/>
      <c r="ASI84" s="91"/>
      <c r="ASJ84" s="91"/>
      <c r="ASK84" s="91"/>
      <c r="ASL84" s="91"/>
      <c r="ASM84" s="91"/>
      <c r="ASN84" s="91"/>
      <c r="ASO84" s="91"/>
      <c r="ASP84" s="91"/>
      <c r="ASQ84" s="91"/>
      <c r="ASR84" s="91"/>
      <c r="ASS84" s="91"/>
      <c r="AST84" s="91"/>
      <c r="ASU84" s="91"/>
      <c r="ASV84" s="91"/>
      <c r="ASW84" s="91"/>
      <c r="ASX84" s="91"/>
      <c r="ASY84" s="91"/>
      <c r="ASZ84" s="91"/>
      <c r="ATA84" s="91"/>
      <c r="ATB84" s="91"/>
      <c r="ATC84" s="91"/>
      <c r="ATD84" s="91"/>
      <c r="ATE84" s="91"/>
      <c r="ATF84" s="91"/>
      <c r="ATG84" s="91"/>
      <c r="ATH84" s="91"/>
      <c r="ATI84" s="91"/>
      <c r="ATJ84" s="91"/>
      <c r="ATK84" s="91"/>
      <c r="ATL84" s="91"/>
      <c r="ATM84" s="91"/>
      <c r="ATN84" s="91"/>
      <c r="ATO84" s="91"/>
      <c r="ATP84" s="91"/>
      <c r="ATQ84" s="91"/>
      <c r="ATR84" s="91"/>
      <c r="ATS84" s="91"/>
      <c r="ATT84" s="91"/>
      <c r="ATU84" s="91"/>
      <c r="ATV84" s="91"/>
      <c r="ATW84" s="91"/>
      <c r="ATX84" s="91"/>
      <c r="ATY84" s="91"/>
      <c r="ATZ84" s="91"/>
      <c r="AUA84" s="91"/>
      <c r="AUB84" s="91"/>
      <c r="AUC84" s="91"/>
      <c r="AUD84" s="91"/>
      <c r="AUE84" s="91"/>
      <c r="AUF84" s="91"/>
      <c r="AUG84" s="91"/>
      <c r="AUH84" s="91"/>
      <c r="AUI84" s="91"/>
      <c r="AUJ84" s="91"/>
      <c r="AUK84" s="91"/>
      <c r="AUL84" s="91"/>
      <c r="AUM84" s="91"/>
      <c r="AUN84" s="91"/>
      <c r="AUO84" s="91"/>
      <c r="AUP84" s="91"/>
      <c r="AUQ84" s="91"/>
      <c r="AUR84" s="91"/>
      <c r="AUS84" s="91"/>
      <c r="AUT84" s="91"/>
      <c r="AUU84" s="91"/>
      <c r="AUV84" s="91"/>
      <c r="AUW84" s="91"/>
      <c r="AUX84" s="91"/>
      <c r="AUY84" s="91"/>
      <c r="AUZ84" s="91"/>
      <c r="AVA84" s="91"/>
      <c r="AVB84" s="91"/>
      <c r="AVC84" s="91"/>
      <c r="AVD84" s="91"/>
      <c r="AVE84" s="91"/>
      <c r="AVF84" s="91"/>
      <c r="AVG84" s="91"/>
      <c r="AVH84" s="91"/>
      <c r="AVI84" s="91"/>
      <c r="AVJ84" s="91"/>
      <c r="AVK84" s="91"/>
      <c r="AVL84" s="91"/>
      <c r="AVM84" s="91"/>
      <c r="AVN84" s="91"/>
      <c r="AVO84" s="91"/>
      <c r="AVP84" s="91"/>
      <c r="AVQ84" s="91"/>
      <c r="AVR84" s="91"/>
      <c r="AVS84" s="91"/>
      <c r="AVT84" s="91"/>
      <c r="AVU84" s="91"/>
      <c r="AVV84" s="91"/>
      <c r="AVW84" s="91"/>
      <c r="AVX84" s="91"/>
      <c r="AVY84" s="91"/>
      <c r="AVZ84" s="91"/>
      <c r="AWA84" s="91"/>
      <c r="AWB84" s="91"/>
      <c r="AWC84" s="91"/>
      <c r="AWD84" s="91"/>
      <c r="AWE84" s="91"/>
      <c r="AWF84" s="91"/>
      <c r="AWG84" s="91"/>
      <c r="AWH84" s="91"/>
      <c r="AWI84" s="91"/>
      <c r="AWJ84" s="91"/>
      <c r="AWK84" s="91"/>
      <c r="AWL84" s="91"/>
      <c r="AWM84" s="91"/>
      <c r="AWN84" s="91"/>
      <c r="AWO84" s="91"/>
      <c r="AWP84" s="91"/>
      <c r="AWQ84" s="91"/>
      <c r="AWR84" s="91"/>
      <c r="AWS84" s="91"/>
      <c r="AWT84" s="91"/>
      <c r="AWU84" s="91"/>
      <c r="AWV84" s="91"/>
      <c r="AWW84" s="91"/>
      <c r="AWX84" s="91"/>
      <c r="AWY84" s="91"/>
      <c r="AWZ84" s="91"/>
      <c r="AXA84" s="91"/>
      <c r="AXB84" s="91"/>
      <c r="AXC84" s="91"/>
      <c r="AXD84" s="91"/>
      <c r="AXE84" s="91"/>
      <c r="AXF84" s="91"/>
      <c r="AXG84" s="91"/>
      <c r="AXH84" s="91"/>
      <c r="AXI84" s="91"/>
      <c r="AXJ84" s="91"/>
      <c r="AXK84" s="91"/>
      <c r="AXL84" s="91"/>
      <c r="AXM84" s="91"/>
      <c r="AXN84" s="91"/>
      <c r="AXO84" s="91"/>
      <c r="AXP84" s="91"/>
      <c r="AXQ84" s="91"/>
      <c r="AXR84" s="91"/>
      <c r="AXS84" s="91"/>
      <c r="AXT84" s="91"/>
      <c r="AXU84" s="91"/>
      <c r="AXV84" s="91"/>
      <c r="AXW84" s="91"/>
      <c r="AXX84" s="91"/>
      <c r="AXY84" s="91"/>
      <c r="AXZ84" s="91"/>
      <c r="AYA84" s="91"/>
      <c r="AYB84" s="91"/>
      <c r="AYC84" s="91"/>
      <c r="AYD84" s="91"/>
      <c r="AYE84" s="91"/>
      <c r="AYF84" s="91"/>
      <c r="AYG84" s="91"/>
      <c r="AYH84" s="91"/>
      <c r="AYI84" s="91"/>
      <c r="AYJ84" s="91"/>
      <c r="AYK84" s="91"/>
      <c r="AYL84" s="91"/>
      <c r="AYM84" s="91"/>
      <c r="AYN84" s="91"/>
      <c r="AYO84" s="91"/>
      <c r="AYP84" s="91"/>
      <c r="AYQ84" s="91"/>
      <c r="AYR84" s="91"/>
      <c r="AYS84" s="91"/>
      <c r="AYT84" s="91"/>
      <c r="AYU84" s="91"/>
      <c r="AYV84" s="91"/>
      <c r="AYW84" s="91"/>
      <c r="AYX84" s="91"/>
      <c r="AYY84" s="91"/>
      <c r="AYZ84" s="91"/>
      <c r="AZA84" s="91"/>
      <c r="AZB84" s="91"/>
      <c r="AZC84" s="91"/>
      <c r="AZD84" s="91"/>
      <c r="AZE84" s="91"/>
      <c r="AZF84" s="91"/>
      <c r="AZG84" s="91"/>
      <c r="AZH84" s="91"/>
      <c r="AZI84" s="91"/>
      <c r="AZJ84" s="91"/>
      <c r="AZK84" s="91"/>
      <c r="AZL84" s="91"/>
      <c r="AZM84" s="91"/>
      <c r="AZN84" s="91"/>
      <c r="AZO84" s="91"/>
      <c r="AZP84" s="91"/>
      <c r="AZQ84" s="91"/>
      <c r="AZR84" s="91"/>
      <c r="AZS84" s="91"/>
      <c r="AZT84" s="91"/>
      <c r="AZU84" s="91"/>
      <c r="AZV84" s="91"/>
      <c r="AZW84" s="91"/>
      <c r="AZX84" s="91"/>
      <c r="AZY84" s="91"/>
      <c r="AZZ84" s="91"/>
      <c r="BAA84" s="91"/>
      <c r="BAB84" s="91"/>
      <c r="BAC84" s="91"/>
      <c r="BAD84" s="91"/>
      <c r="BAE84" s="91"/>
      <c r="BAF84" s="91"/>
      <c r="BAG84" s="91"/>
      <c r="BAH84" s="91"/>
      <c r="BAI84" s="91"/>
      <c r="BAJ84" s="91"/>
      <c r="BAK84" s="91"/>
      <c r="BAL84" s="91"/>
      <c r="BAM84" s="91"/>
      <c r="BAN84" s="91"/>
      <c r="BAO84" s="91"/>
      <c r="BAP84" s="91"/>
      <c r="BAQ84" s="91"/>
      <c r="BAR84" s="91"/>
      <c r="BAS84" s="91"/>
      <c r="BAT84" s="91"/>
      <c r="BAU84" s="91"/>
      <c r="BAV84" s="91"/>
      <c r="BAW84" s="91"/>
      <c r="BAX84" s="91"/>
      <c r="BAY84" s="91"/>
      <c r="BAZ84" s="91"/>
      <c r="BBA84" s="91"/>
      <c r="BBB84" s="91"/>
      <c r="BBC84" s="91"/>
      <c r="BBD84" s="91"/>
      <c r="BBE84" s="91"/>
      <c r="BBF84" s="91"/>
      <c r="BBG84" s="91"/>
      <c r="BBH84" s="91"/>
      <c r="BBI84" s="91"/>
      <c r="BBJ84" s="91"/>
      <c r="BBK84" s="91"/>
      <c r="BBL84" s="91"/>
      <c r="BBM84" s="91"/>
      <c r="BBN84" s="91"/>
      <c r="BBO84" s="91"/>
      <c r="BBP84" s="91"/>
      <c r="BBQ84" s="91"/>
      <c r="BBR84" s="91"/>
      <c r="BBS84" s="91"/>
      <c r="BBT84" s="91"/>
      <c r="BBU84" s="91"/>
      <c r="BBV84" s="91"/>
      <c r="BBW84" s="91"/>
      <c r="BBX84" s="91"/>
      <c r="BBY84" s="91"/>
      <c r="BBZ84" s="91"/>
      <c r="BCA84" s="91"/>
      <c r="BCB84" s="91"/>
      <c r="BCC84" s="91"/>
      <c r="BCD84" s="91"/>
      <c r="BCE84" s="91"/>
      <c r="BCF84" s="91"/>
      <c r="BCG84" s="91"/>
      <c r="BCH84" s="91"/>
      <c r="BCI84" s="91"/>
      <c r="BCJ84" s="91"/>
      <c r="BCK84" s="91"/>
      <c r="BCL84" s="91"/>
      <c r="BCM84" s="91"/>
      <c r="BCN84" s="91"/>
      <c r="BCO84" s="91"/>
      <c r="BCP84" s="91"/>
      <c r="BCQ84" s="91"/>
      <c r="BCR84" s="91"/>
      <c r="BCS84" s="91"/>
      <c r="BCT84" s="91"/>
      <c r="BCU84" s="91"/>
      <c r="BCV84" s="91"/>
      <c r="BCW84" s="91"/>
      <c r="BCX84" s="91"/>
      <c r="BCY84" s="91"/>
      <c r="BCZ84" s="91"/>
      <c r="BDA84" s="91"/>
      <c r="BDB84" s="91"/>
      <c r="BDC84" s="91"/>
      <c r="BDD84" s="91"/>
      <c r="BDE84" s="91"/>
      <c r="BDF84" s="91"/>
      <c r="BDG84" s="91"/>
      <c r="BDH84" s="91"/>
      <c r="BDI84" s="91"/>
      <c r="BDJ84" s="91"/>
      <c r="BDK84" s="91"/>
      <c r="BDL84" s="91"/>
      <c r="BDM84" s="91"/>
      <c r="BDN84" s="91"/>
      <c r="BDO84" s="91"/>
      <c r="BDP84" s="91"/>
      <c r="BDQ84" s="91"/>
      <c r="BDR84" s="91"/>
      <c r="BDS84" s="91"/>
      <c r="BDT84" s="91"/>
      <c r="BDU84" s="91"/>
      <c r="BDV84" s="91"/>
      <c r="BDW84" s="91"/>
      <c r="BDX84" s="91"/>
      <c r="BDY84" s="91"/>
      <c r="BDZ84" s="91"/>
      <c r="BEA84" s="91"/>
      <c r="BEB84" s="91"/>
      <c r="BEC84" s="91"/>
      <c r="BED84" s="91"/>
      <c r="BEE84" s="91"/>
      <c r="BEF84" s="91"/>
      <c r="BEG84" s="91"/>
      <c r="BEH84" s="91"/>
      <c r="BEI84" s="91"/>
      <c r="BEJ84" s="91"/>
      <c r="BEK84" s="91"/>
      <c r="BEL84" s="91"/>
      <c r="BEM84" s="91"/>
      <c r="BEN84" s="91"/>
      <c r="BEO84" s="91"/>
      <c r="BEP84" s="91"/>
      <c r="BEQ84" s="91"/>
      <c r="BER84" s="91"/>
      <c r="BES84" s="91"/>
      <c r="BET84" s="91"/>
      <c r="BEU84" s="91"/>
      <c r="BEV84" s="91"/>
      <c r="BEW84" s="91"/>
      <c r="BEX84" s="91"/>
      <c r="BEY84" s="91"/>
      <c r="BEZ84" s="91"/>
      <c r="BFA84" s="91"/>
      <c r="BFB84" s="91"/>
      <c r="BFC84" s="91"/>
      <c r="BFD84" s="91"/>
      <c r="BFE84" s="91"/>
      <c r="BFF84" s="91"/>
      <c r="BFG84" s="91"/>
      <c r="BFH84" s="91"/>
      <c r="BFI84" s="91"/>
      <c r="BFJ84" s="91"/>
      <c r="BFK84" s="91"/>
      <c r="BFL84" s="91"/>
      <c r="BFM84" s="91"/>
      <c r="BFN84" s="91"/>
      <c r="BFO84" s="91"/>
      <c r="BFP84" s="91"/>
      <c r="BFQ84" s="91"/>
      <c r="BFR84" s="91"/>
      <c r="BFS84" s="91"/>
      <c r="BFT84" s="91"/>
      <c r="BFU84" s="91"/>
      <c r="BFV84" s="91"/>
      <c r="BFW84" s="91"/>
      <c r="BFX84" s="91"/>
      <c r="BFY84" s="91"/>
      <c r="BFZ84" s="91"/>
      <c r="BGA84" s="91"/>
      <c r="BGB84" s="91"/>
      <c r="BGC84" s="91"/>
      <c r="BGD84" s="91"/>
      <c r="BGE84" s="91"/>
      <c r="BGF84" s="91"/>
      <c r="BGG84" s="91"/>
      <c r="BGH84" s="91"/>
      <c r="BGI84" s="91"/>
      <c r="BGJ84" s="91"/>
      <c r="BGK84" s="91"/>
      <c r="BGL84" s="91"/>
      <c r="BGM84" s="91"/>
      <c r="BGN84" s="91"/>
      <c r="BGO84" s="91"/>
      <c r="BGP84" s="91"/>
      <c r="BGQ84" s="91"/>
      <c r="BGR84" s="91"/>
      <c r="BGS84" s="91"/>
      <c r="BGT84" s="91"/>
      <c r="BGU84" s="91"/>
      <c r="BGV84" s="91"/>
      <c r="BGW84" s="91"/>
      <c r="BGX84" s="91"/>
      <c r="BGY84" s="91"/>
      <c r="BGZ84" s="91"/>
      <c r="BHA84" s="91"/>
      <c r="BHB84" s="91"/>
      <c r="BHC84" s="91"/>
      <c r="BHD84" s="91"/>
      <c r="BHE84" s="91"/>
      <c r="BHF84" s="91"/>
      <c r="BHG84" s="91"/>
      <c r="BHH84" s="91"/>
      <c r="BHI84" s="91"/>
      <c r="BHJ84" s="91"/>
      <c r="BHK84" s="91"/>
      <c r="BHL84" s="91"/>
      <c r="BHM84" s="91"/>
      <c r="BHN84" s="91"/>
      <c r="BHO84" s="91"/>
      <c r="BHP84" s="91"/>
      <c r="BHQ84" s="91"/>
    </row>
    <row r="85" spans="1:1577">
      <c r="R85" s="91"/>
      <c r="S85" s="91"/>
      <c r="T85" s="91"/>
      <c r="U85" s="91"/>
      <c r="V85" s="91"/>
      <c r="W85" s="91"/>
      <c r="DO85" s="91"/>
      <c r="DP85" s="91"/>
      <c r="DQ85" s="91"/>
      <c r="DR85" s="91"/>
      <c r="DS85" s="91"/>
      <c r="DT85" s="91"/>
      <c r="DU85" s="91"/>
      <c r="DV85" s="91"/>
      <c r="DW85" s="91"/>
      <c r="DX85" s="91"/>
      <c r="DY85" s="91"/>
      <c r="DZ85" s="91"/>
      <c r="EA85" s="91"/>
      <c r="EB85" s="91"/>
      <c r="EC85" s="91"/>
      <c r="ED85" s="91"/>
      <c r="EE85" s="91"/>
      <c r="EF85" s="91"/>
      <c r="EG85" s="91"/>
      <c r="EH85" s="91"/>
      <c r="EI85" s="91"/>
      <c r="EJ85" s="91"/>
      <c r="EK85" s="91"/>
      <c r="EL85" s="91"/>
      <c r="EM85" s="91"/>
      <c r="EN85" s="91"/>
      <c r="EO85" s="91"/>
      <c r="EP85" s="91"/>
      <c r="EQ85" s="91"/>
      <c r="ER85" s="91"/>
      <c r="ES85" s="91"/>
      <c r="ET85" s="91"/>
      <c r="EU85" s="91"/>
      <c r="EV85" s="91"/>
      <c r="EW85" s="91"/>
      <c r="EX85" s="91"/>
      <c r="EY85" s="91"/>
      <c r="EZ85" s="91"/>
      <c r="FA85" s="91"/>
      <c r="FB85" s="91"/>
      <c r="FC85" s="91"/>
      <c r="FD85" s="91"/>
      <c r="FE85" s="91"/>
      <c r="FF85" s="91"/>
      <c r="FG85" s="91"/>
      <c r="FH85" s="91"/>
      <c r="FI85" s="91"/>
      <c r="FJ85" s="91"/>
      <c r="FK85" s="91"/>
      <c r="FL85" s="91"/>
      <c r="FM85" s="91"/>
      <c r="FN85" s="91"/>
      <c r="FO85" s="91"/>
      <c r="FP85" s="91"/>
      <c r="FQ85" s="91"/>
      <c r="FR85" s="91"/>
      <c r="FS85" s="91"/>
      <c r="FT85" s="91"/>
      <c r="FU85" s="91"/>
      <c r="FV85" s="91"/>
      <c r="FW85" s="91"/>
      <c r="FX85" s="91"/>
      <c r="FY85" s="91"/>
      <c r="FZ85" s="91"/>
      <c r="GA85" s="91"/>
      <c r="GB85" s="91"/>
      <c r="GC85" s="91"/>
      <c r="GD85" s="91"/>
      <c r="GE85" s="91"/>
      <c r="GF85" s="91"/>
      <c r="GG85" s="91"/>
      <c r="GH85" s="91"/>
      <c r="GI85" s="91"/>
      <c r="GJ85" s="91"/>
      <c r="GK85" s="91"/>
      <c r="GL85" s="91"/>
      <c r="GM85" s="91"/>
      <c r="GN85" s="91"/>
      <c r="GO85" s="91"/>
      <c r="GP85" s="91"/>
      <c r="GQ85" s="91"/>
      <c r="GR85" s="91"/>
      <c r="GS85" s="91"/>
      <c r="GT85" s="91"/>
      <c r="GU85" s="91"/>
      <c r="GV85" s="91"/>
      <c r="GW85" s="91"/>
      <c r="GX85" s="91"/>
      <c r="GY85" s="91"/>
      <c r="GZ85" s="91"/>
      <c r="HA85" s="91"/>
      <c r="HB85" s="91"/>
      <c r="HC85" s="91"/>
      <c r="HD85" s="91"/>
      <c r="HE85" s="91"/>
      <c r="HF85" s="91"/>
      <c r="HG85" s="91"/>
      <c r="HH85" s="91"/>
      <c r="HI85" s="91"/>
      <c r="HJ85" s="91"/>
      <c r="HK85" s="91"/>
      <c r="HL85" s="91"/>
      <c r="HM85" s="91"/>
      <c r="HN85" s="91"/>
      <c r="HO85" s="91"/>
      <c r="HP85" s="91"/>
      <c r="HQ85" s="91"/>
      <c r="HR85" s="91"/>
      <c r="HS85" s="91"/>
      <c r="HT85" s="91"/>
      <c r="HU85" s="91"/>
      <c r="HV85" s="91"/>
      <c r="HW85" s="91"/>
      <c r="HX85" s="91"/>
      <c r="HY85" s="91"/>
      <c r="HZ85" s="91"/>
      <c r="IA85" s="91"/>
      <c r="IB85" s="91"/>
      <c r="IC85" s="91"/>
      <c r="ID85" s="91"/>
      <c r="IE85" s="91"/>
      <c r="IF85" s="91"/>
      <c r="IG85" s="91"/>
      <c r="IH85" s="91"/>
      <c r="II85" s="91"/>
      <c r="IJ85" s="91"/>
      <c r="IK85" s="91"/>
      <c r="IL85" s="91"/>
      <c r="IM85" s="91"/>
      <c r="IN85" s="91"/>
      <c r="IO85" s="91"/>
      <c r="IP85" s="91"/>
      <c r="IQ85" s="91"/>
      <c r="IR85" s="91"/>
      <c r="IS85" s="91"/>
      <c r="IT85" s="91"/>
      <c r="IU85" s="91"/>
      <c r="IV85" s="91"/>
      <c r="IW85" s="91"/>
      <c r="IX85" s="91"/>
      <c r="IY85" s="91"/>
      <c r="IZ85" s="91"/>
      <c r="JA85" s="91"/>
      <c r="JB85" s="91"/>
      <c r="JC85" s="91"/>
      <c r="JD85" s="91"/>
      <c r="JE85" s="91"/>
      <c r="JF85" s="91"/>
      <c r="JG85" s="91"/>
      <c r="JH85" s="91"/>
      <c r="JI85" s="91"/>
      <c r="JJ85" s="91"/>
      <c r="JK85" s="91"/>
      <c r="JL85" s="91"/>
      <c r="JM85" s="91"/>
      <c r="JN85" s="91"/>
      <c r="JO85" s="91"/>
      <c r="JP85" s="91"/>
      <c r="JQ85" s="91"/>
      <c r="JR85" s="91"/>
      <c r="JS85" s="91"/>
      <c r="JT85" s="91"/>
      <c r="JU85" s="91"/>
      <c r="JV85" s="91"/>
      <c r="JW85" s="91"/>
      <c r="JX85" s="91"/>
      <c r="JY85" s="91"/>
      <c r="JZ85" s="91"/>
      <c r="KA85" s="91"/>
      <c r="KB85" s="91"/>
      <c r="KC85" s="91"/>
      <c r="KD85" s="91"/>
      <c r="KE85" s="91"/>
      <c r="KF85" s="91"/>
      <c r="KG85" s="91"/>
      <c r="KH85" s="91"/>
      <c r="KI85" s="91"/>
      <c r="KJ85" s="91"/>
      <c r="KK85" s="91"/>
      <c r="KL85" s="91"/>
      <c r="KM85" s="91"/>
      <c r="KN85" s="91"/>
      <c r="KO85" s="91"/>
      <c r="KP85" s="91"/>
      <c r="KQ85" s="91"/>
      <c r="KR85" s="91"/>
      <c r="KS85" s="91"/>
      <c r="KT85" s="91"/>
      <c r="KU85" s="91"/>
      <c r="KV85" s="91"/>
      <c r="KW85" s="91"/>
      <c r="KX85" s="91"/>
      <c r="KY85" s="91"/>
      <c r="KZ85" s="91"/>
      <c r="LA85" s="91"/>
      <c r="LB85" s="91"/>
      <c r="LC85" s="91"/>
      <c r="LD85" s="91"/>
      <c r="LE85" s="91"/>
      <c r="LF85" s="91"/>
      <c r="LG85" s="91"/>
      <c r="LH85" s="91"/>
      <c r="LI85" s="91"/>
      <c r="LJ85" s="91"/>
      <c r="LK85" s="91"/>
      <c r="LL85" s="91"/>
      <c r="LM85" s="91"/>
      <c r="LN85" s="91"/>
      <c r="LO85" s="91"/>
      <c r="LP85" s="91"/>
      <c r="LQ85" s="91"/>
      <c r="LR85" s="91"/>
      <c r="LS85" s="91"/>
      <c r="LT85" s="91"/>
      <c r="LU85" s="91"/>
      <c r="LV85" s="91"/>
      <c r="LW85" s="91"/>
      <c r="LX85" s="91"/>
      <c r="LY85" s="91"/>
      <c r="LZ85" s="91"/>
      <c r="MA85" s="91"/>
      <c r="MB85" s="91"/>
      <c r="MC85" s="91"/>
      <c r="MD85" s="91"/>
      <c r="ME85" s="91"/>
      <c r="MF85" s="91"/>
      <c r="MG85" s="91"/>
      <c r="MH85" s="91"/>
      <c r="MI85" s="91"/>
      <c r="MJ85" s="91"/>
      <c r="MK85" s="91"/>
      <c r="ML85" s="91"/>
      <c r="MM85" s="91"/>
      <c r="MN85" s="91"/>
      <c r="MO85" s="91"/>
      <c r="MP85" s="91"/>
      <c r="MQ85" s="91"/>
      <c r="MR85" s="91"/>
      <c r="MS85" s="91"/>
      <c r="MT85" s="91"/>
      <c r="MU85" s="91"/>
      <c r="MV85" s="91"/>
      <c r="MW85" s="91"/>
      <c r="MX85" s="91"/>
      <c r="MY85" s="91"/>
      <c r="MZ85" s="91"/>
      <c r="NA85" s="91"/>
      <c r="NB85" s="91"/>
      <c r="NC85" s="91"/>
      <c r="ND85" s="91"/>
      <c r="NE85" s="91"/>
      <c r="NF85" s="91"/>
      <c r="NG85" s="91"/>
      <c r="NH85" s="91"/>
      <c r="NI85" s="91"/>
      <c r="NJ85" s="91"/>
      <c r="NK85" s="91"/>
      <c r="NL85" s="91"/>
      <c r="NM85" s="91"/>
      <c r="NN85" s="91"/>
      <c r="NO85" s="91"/>
      <c r="NP85" s="91"/>
      <c r="NQ85" s="91"/>
      <c r="NR85" s="91"/>
      <c r="NS85" s="91"/>
      <c r="NT85" s="91"/>
      <c r="NU85" s="91"/>
      <c r="NV85" s="91"/>
      <c r="NW85" s="91"/>
      <c r="NX85" s="91"/>
      <c r="NY85" s="91"/>
      <c r="NZ85" s="91"/>
      <c r="OA85" s="91"/>
      <c r="OB85" s="91"/>
      <c r="OC85" s="91"/>
      <c r="OD85" s="91"/>
      <c r="OE85" s="91"/>
      <c r="OF85" s="91"/>
      <c r="OG85" s="91"/>
      <c r="OH85" s="91"/>
      <c r="OI85" s="91"/>
      <c r="OJ85" s="91"/>
      <c r="OK85" s="91"/>
      <c r="OL85" s="91"/>
      <c r="OM85" s="91"/>
      <c r="ON85" s="91"/>
      <c r="OO85" s="91"/>
      <c r="OP85" s="91"/>
      <c r="OQ85" s="91"/>
      <c r="OR85" s="91"/>
      <c r="OS85" s="91"/>
      <c r="OT85" s="91"/>
      <c r="OU85" s="91"/>
      <c r="OV85" s="91"/>
      <c r="OW85" s="91"/>
      <c r="OX85" s="91"/>
      <c r="OY85" s="91"/>
      <c r="OZ85" s="91"/>
      <c r="PA85" s="91"/>
      <c r="PB85" s="91"/>
      <c r="PC85" s="91"/>
      <c r="PD85" s="91"/>
      <c r="PE85" s="91"/>
      <c r="PF85" s="91"/>
      <c r="PG85" s="91"/>
      <c r="PH85" s="91"/>
      <c r="PI85" s="91"/>
      <c r="PJ85" s="91"/>
      <c r="PK85" s="91"/>
      <c r="PL85" s="91"/>
      <c r="PM85" s="91"/>
      <c r="PN85" s="91"/>
      <c r="PO85" s="91"/>
      <c r="PP85" s="91"/>
      <c r="PQ85" s="91"/>
      <c r="PR85" s="91"/>
      <c r="PS85" s="91"/>
      <c r="PT85" s="91"/>
      <c r="PU85" s="91"/>
      <c r="PV85" s="91"/>
      <c r="PW85" s="91"/>
      <c r="PX85" s="91"/>
      <c r="PY85" s="91"/>
      <c r="PZ85" s="91"/>
      <c r="QA85" s="91"/>
      <c r="QB85" s="91"/>
      <c r="QC85" s="91"/>
      <c r="QD85" s="91"/>
      <c r="QE85" s="91"/>
      <c r="QF85" s="91"/>
      <c r="QG85" s="91"/>
      <c r="QH85" s="91"/>
      <c r="QI85" s="91"/>
      <c r="QJ85" s="91"/>
      <c r="QK85" s="91"/>
      <c r="QL85" s="91"/>
      <c r="QM85" s="91"/>
      <c r="QN85" s="91"/>
      <c r="QO85" s="91"/>
      <c r="QP85" s="91"/>
      <c r="QQ85" s="91"/>
      <c r="QR85" s="91"/>
      <c r="QS85" s="91"/>
      <c r="QT85" s="91"/>
      <c r="QU85" s="91"/>
      <c r="QV85" s="91"/>
      <c r="QW85" s="91"/>
      <c r="QX85" s="91"/>
      <c r="QY85" s="91"/>
      <c r="QZ85" s="91"/>
      <c r="RA85" s="91"/>
      <c r="RB85" s="91"/>
      <c r="RC85" s="91"/>
      <c r="RD85" s="91"/>
      <c r="RE85" s="91"/>
      <c r="RF85" s="91"/>
      <c r="RG85" s="91"/>
      <c r="RH85" s="91"/>
      <c r="RI85" s="91"/>
      <c r="RJ85" s="91"/>
      <c r="RK85" s="91"/>
      <c r="RL85" s="91"/>
      <c r="RM85" s="91"/>
      <c r="RN85" s="91"/>
      <c r="RO85" s="91"/>
      <c r="RP85" s="91"/>
      <c r="RQ85" s="91"/>
      <c r="RR85" s="91"/>
      <c r="RS85" s="91"/>
      <c r="RT85" s="91"/>
      <c r="RU85" s="91"/>
      <c r="RV85" s="91"/>
      <c r="RW85" s="91"/>
      <c r="RX85" s="91"/>
      <c r="RY85" s="91"/>
      <c r="RZ85" s="91"/>
      <c r="SA85" s="91"/>
      <c r="SB85" s="91"/>
      <c r="SC85" s="91"/>
      <c r="SD85" s="91"/>
      <c r="SE85" s="91"/>
      <c r="SF85" s="91"/>
      <c r="SG85" s="91"/>
      <c r="SH85" s="91"/>
      <c r="SI85" s="91"/>
      <c r="SJ85" s="91"/>
      <c r="SK85" s="91"/>
      <c r="SL85" s="91"/>
      <c r="SM85" s="91"/>
      <c r="SN85" s="91"/>
      <c r="SO85" s="91"/>
      <c r="SP85" s="91"/>
      <c r="SQ85" s="91"/>
      <c r="SR85" s="91"/>
      <c r="SS85" s="91"/>
      <c r="ST85" s="91"/>
      <c r="SU85" s="91"/>
      <c r="SV85" s="91"/>
      <c r="SW85" s="91"/>
      <c r="SX85" s="91"/>
      <c r="SY85" s="91"/>
      <c r="SZ85" s="91"/>
      <c r="TA85" s="91"/>
      <c r="TB85" s="91"/>
      <c r="TC85" s="91"/>
      <c r="TD85" s="91"/>
      <c r="TE85" s="91"/>
      <c r="TF85" s="91"/>
      <c r="TG85" s="91"/>
      <c r="TH85" s="91"/>
      <c r="TI85" s="91"/>
      <c r="TJ85" s="91"/>
      <c r="TK85" s="91"/>
      <c r="TL85" s="91"/>
      <c r="TM85" s="91"/>
      <c r="TN85" s="91"/>
      <c r="TO85" s="91"/>
      <c r="TP85" s="91"/>
      <c r="TQ85" s="91"/>
      <c r="TR85" s="91"/>
      <c r="TS85" s="91"/>
      <c r="TT85" s="91"/>
      <c r="TU85" s="91"/>
      <c r="TV85" s="91"/>
      <c r="TW85" s="91"/>
      <c r="TX85" s="91"/>
      <c r="TY85" s="91"/>
      <c r="TZ85" s="91"/>
      <c r="UA85" s="91"/>
      <c r="UB85" s="91"/>
      <c r="UC85" s="91"/>
      <c r="UD85" s="91"/>
      <c r="UE85" s="91"/>
      <c r="UF85" s="91"/>
      <c r="UG85" s="91"/>
      <c r="UH85" s="91"/>
      <c r="UI85" s="91"/>
      <c r="UJ85" s="91"/>
      <c r="UK85" s="91"/>
      <c r="UL85" s="91"/>
      <c r="UM85" s="91"/>
      <c r="UN85" s="91"/>
      <c r="UO85" s="91"/>
      <c r="UP85" s="91"/>
      <c r="UQ85" s="91"/>
      <c r="UR85" s="91"/>
      <c r="US85" s="91"/>
      <c r="UT85" s="91"/>
      <c r="UU85" s="91"/>
      <c r="UV85" s="91"/>
      <c r="UW85" s="91"/>
      <c r="UX85" s="91"/>
      <c r="UY85" s="91"/>
      <c r="UZ85" s="91"/>
      <c r="VA85" s="91"/>
      <c r="VB85" s="91"/>
      <c r="VC85" s="91"/>
      <c r="VD85" s="91"/>
      <c r="VE85" s="91"/>
      <c r="VF85" s="91"/>
      <c r="VG85" s="91"/>
      <c r="VH85" s="91"/>
      <c r="VI85" s="91"/>
      <c r="VJ85" s="91"/>
      <c r="VK85" s="91"/>
      <c r="VL85" s="91"/>
      <c r="VM85" s="91"/>
      <c r="VN85" s="91"/>
      <c r="VO85" s="91"/>
      <c r="VP85" s="91"/>
      <c r="VQ85" s="91"/>
      <c r="VR85" s="91"/>
      <c r="VS85" s="91"/>
      <c r="VT85" s="91"/>
      <c r="VU85" s="91"/>
      <c r="VV85" s="91"/>
      <c r="VW85" s="91"/>
      <c r="VX85" s="91"/>
      <c r="VY85" s="91"/>
      <c r="VZ85" s="91"/>
      <c r="WA85" s="91"/>
      <c r="WB85" s="91"/>
      <c r="WC85" s="91"/>
      <c r="WD85" s="91"/>
      <c r="WE85" s="91"/>
      <c r="WF85" s="91"/>
      <c r="WG85" s="91"/>
      <c r="WH85" s="91"/>
      <c r="WI85" s="91"/>
      <c r="WJ85" s="91"/>
      <c r="WK85" s="91"/>
      <c r="WL85" s="91"/>
      <c r="WM85" s="91"/>
      <c r="WN85" s="91"/>
      <c r="WO85" s="91"/>
      <c r="WP85" s="91"/>
      <c r="WQ85" s="91"/>
      <c r="WR85" s="91"/>
      <c r="WS85" s="91"/>
      <c r="WT85" s="91"/>
      <c r="WU85" s="91"/>
      <c r="WV85" s="91"/>
      <c r="WW85" s="91"/>
      <c r="WX85" s="91"/>
      <c r="WY85" s="91"/>
      <c r="WZ85" s="91"/>
      <c r="XA85" s="91"/>
      <c r="XB85" s="91"/>
      <c r="XC85" s="91"/>
      <c r="XD85" s="91"/>
      <c r="XE85" s="91"/>
      <c r="XF85" s="91"/>
      <c r="XG85" s="91"/>
      <c r="XH85" s="91"/>
      <c r="XI85" s="91"/>
      <c r="XJ85" s="91"/>
      <c r="XK85" s="91"/>
      <c r="XL85" s="91"/>
      <c r="XM85" s="91"/>
      <c r="XN85" s="91"/>
      <c r="XO85" s="91"/>
      <c r="XP85" s="91"/>
      <c r="XQ85" s="91"/>
      <c r="XR85" s="91"/>
      <c r="XS85" s="91"/>
      <c r="XT85" s="91"/>
      <c r="XU85" s="91"/>
      <c r="XV85" s="91"/>
      <c r="XW85" s="91"/>
      <c r="XX85" s="91"/>
      <c r="XY85" s="91"/>
      <c r="XZ85" s="91"/>
      <c r="YA85" s="91"/>
      <c r="YB85" s="91"/>
      <c r="YC85" s="91"/>
      <c r="YD85" s="91"/>
      <c r="YE85" s="91"/>
      <c r="YF85" s="91"/>
      <c r="YG85" s="91"/>
      <c r="YH85" s="91"/>
      <c r="YI85" s="91"/>
      <c r="YJ85" s="91"/>
      <c r="YK85" s="91"/>
      <c r="YL85" s="91"/>
      <c r="YM85" s="91"/>
      <c r="YN85" s="91"/>
      <c r="YO85" s="91"/>
      <c r="YP85" s="91"/>
      <c r="YQ85" s="91"/>
      <c r="YR85" s="91"/>
      <c r="YS85" s="91"/>
      <c r="YT85" s="91"/>
      <c r="YU85" s="91"/>
      <c r="YV85" s="91"/>
      <c r="YW85" s="91"/>
      <c r="YX85" s="91"/>
      <c r="YY85" s="91"/>
      <c r="YZ85" s="91"/>
      <c r="ZA85" s="91"/>
      <c r="ZB85" s="91"/>
      <c r="ZC85" s="91"/>
      <c r="ZD85" s="91"/>
      <c r="ZE85" s="91"/>
      <c r="ZF85" s="91"/>
      <c r="ZG85" s="91"/>
      <c r="ZH85" s="91"/>
      <c r="ZI85" s="91"/>
      <c r="ZJ85" s="91"/>
      <c r="ZK85" s="91"/>
      <c r="ZL85" s="91"/>
      <c r="ZM85" s="91"/>
      <c r="ZN85" s="91"/>
      <c r="ZO85" s="91"/>
      <c r="ZP85" s="91"/>
      <c r="ZQ85" s="91"/>
      <c r="ZR85" s="91"/>
      <c r="ZS85" s="91"/>
      <c r="ZT85" s="91"/>
      <c r="ZU85" s="91"/>
      <c r="ZV85" s="91"/>
      <c r="ZW85" s="91"/>
      <c r="ZX85" s="91"/>
      <c r="ZY85" s="91"/>
      <c r="ZZ85" s="91"/>
      <c r="AAA85" s="91"/>
      <c r="AAB85" s="91"/>
      <c r="AAC85" s="91"/>
      <c r="AAD85" s="91"/>
      <c r="AAE85" s="91"/>
      <c r="AAF85" s="91"/>
      <c r="AAG85" s="91"/>
      <c r="AAH85" s="91"/>
      <c r="AAI85" s="91"/>
      <c r="AAJ85" s="91"/>
      <c r="AAK85" s="91"/>
      <c r="AAL85" s="91"/>
      <c r="AAM85" s="91"/>
      <c r="AAN85" s="91"/>
      <c r="AAO85" s="91"/>
      <c r="AAP85" s="91"/>
      <c r="AAQ85" s="91"/>
      <c r="AAR85" s="91"/>
      <c r="AAS85" s="91"/>
      <c r="AAT85" s="91"/>
      <c r="AAU85" s="91"/>
      <c r="AAV85" s="91"/>
      <c r="AAW85" s="91"/>
      <c r="AAX85" s="91"/>
      <c r="AAY85" s="91"/>
      <c r="AAZ85" s="91"/>
      <c r="ABA85" s="91"/>
      <c r="ABB85" s="91"/>
      <c r="ABC85" s="91"/>
      <c r="ABD85" s="91"/>
      <c r="ABE85" s="91"/>
      <c r="ABF85" s="91"/>
      <c r="ABG85" s="91"/>
      <c r="ABH85" s="91"/>
      <c r="ABI85" s="91"/>
      <c r="ABJ85" s="91"/>
      <c r="ABK85" s="91"/>
      <c r="ABL85" s="91"/>
      <c r="ABM85" s="91"/>
      <c r="ABN85" s="91"/>
      <c r="ABO85" s="91"/>
      <c r="ABP85" s="91"/>
      <c r="ABQ85" s="91"/>
      <c r="ABR85" s="91"/>
      <c r="ABS85" s="91"/>
      <c r="ABT85" s="91"/>
      <c r="ABU85" s="91"/>
      <c r="ABV85" s="91"/>
      <c r="ABW85" s="91"/>
      <c r="ABX85" s="91"/>
      <c r="ABY85" s="91"/>
      <c r="ABZ85" s="91"/>
      <c r="ACA85" s="91"/>
      <c r="ACB85" s="91"/>
      <c r="ACC85" s="91"/>
      <c r="ACD85" s="91"/>
      <c r="ACE85" s="91"/>
      <c r="ACF85" s="91"/>
      <c r="ACG85" s="91"/>
      <c r="ACH85" s="91"/>
      <c r="ACI85" s="91"/>
      <c r="ACJ85" s="91"/>
      <c r="ACK85" s="91"/>
      <c r="ACL85" s="91"/>
      <c r="ACM85" s="91"/>
      <c r="ACN85" s="91"/>
      <c r="ACO85" s="91"/>
      <c r="ACP85" s="91"/>
      <c r="ACQ85" s="91"/>
      <c r="ACR85" s="91"/>
      <c r="ACS85" s="91"/>
      <c r="ACT85" s="91"/>
      <c r="ACU85" s="91"/>
      <c r="ACV85" s="91"/>
      <c r="ACW85" s="91"/>
      <c r="ACX85" s="91"/>
      <c r="ACY85" s="91"/>
      <c r="ACZ85" s="91"/>
      <c r="ADA85" s="91"/>
      <c r="ADB85" s="91"/>
      <c r="ADC85" s="91"/>
      <c r="ADD85" s="91"/>
      <c r="ADE85" s="91"/>
      <c r="ADF85" s="91"/>
      <c r="ADG85" s="91"/>
      <c r="ADH85" s="91"/>
      <c r="ADI85" s="91"/>
      <c r="ADJ85" s="91"/>
      <c r="ADK85" s="91"/>
      <c r="ADL85" s="91"/>
      <c r="ADM85" s="91"/>
      <c r="ADN85" s="91"/>
      <c r="ADO85" s="91"/>
      <c r="ADP85" s="91"/>
      <c r="ADQ85" s="91"/>
      <c r="ADR85" s="91"/>
      <c r="ADS85" s="91"/>
      <c r="ADT85" s="91"/>
      <c r="ADU85" s="91"/>
      <c r="ADV85" s="91"/>
      <c r="ADW85" s="91"/>
      <c r="ADX85" s="91"/>
      <c r="ADY85" s="91"/>
      <c r="ADZ85" s="91"/>
      <c r="AEA85" s="91"/>
      <c r="AEB85" s="91"/>
      <c r="AEC85" s="91"/>
      <c r="AED85" s="91"/>
      <c r="AEE85" s="91"/>
      <c r="AEF85" s="91"/>
      <c r="AEG85" s="91"/>
      <c r="AEH85" s="91"/>
      <c r="AEI85" s="91"/>
      <c r="AEJ85" s="91"/>
      <c r="AEK85" s="91"/>
      <c r="AEL85" s="91"/>
      <c r="AEM85" s="91"/>
      <c r="AEN85" s="91"/>
      <c r="AEO85" s="91"/>
      <c r="AEP85" s="91"/>
      <c r="AEQ85" s="91"/>
      <c r="AER85" s="91"/>
      <c r="AES85" s="91"/>
      <c r="AET85" s="91"/>
      <c r="AEU85" s="91"/>
      <c r="AEV85" s="91"/>
      <c r="AEW85" s="91"/>
      <c r="AEX85" s="91"/>
      <c r="AEY85" s="91"/>
      <c r="AEZ85" s="91"/>
      <c r="AFA85" s="91"/>
      <c r="AFB85" s="91"/>
      <c r="AFC85" s="91"/>
      <c r="AFD85" s="91"/>
      <c r="AFE85" s="91"/>
      <c r="AFF85" s="91"/>
      <c r="AFG85" s="91"/>
      <c r="AFH85" s="91"/>
      <c r="AFI85" s="91"/>
      <c r="AFJ85" s="91"/>
      <c r="AFK85" s="91"/>
      <c r="AFL85" s="91"/>
      <c r="AFM85" s="91"/>
      <c r="AFN85" s="91"/>
      <c r="AFO85" s="91"/>
      <c r="AFP85" s="91"/>
      <c r="AFQ85" s="91"/>
      <c r="AFR85" s="91"/>
      <c r="AFS85" s="91"/>
      <c r="AFT85" s="91"/>
      <c r="AFU85" s="91"/>
      <c r="AFV85" s="91"/>
      <c r="AFW85" s="91"/>
      <c r="AFX85" s="91"/>
      <c r="AFY85" s="91"/>
      <c r="AFZ85" s="91"/>
      <c r="AGA85" s="91"/>
      <c r="AGB85" s="91"/>
      <c r="AGC85" s="91"/>
      <c r="AGD85" s="91"/>
      <c r="AGE85" s="91"/>
      <c r="AGF85" s="91"/>
      <c r="AGG85" s="91"/>
      <c r="AGH85" s="91"/>
      <c r="AGI85" s="91"/>
      <c r="AGJ85" s="91"/>
      <c r="AGK85" s="91"/>
      <c r="AGL85" s="91"/>
      <c r="AGM85" s="91"/>
      <c r="AGN85" s="91"/>
      <c r="AGO85" s="91"/>
      <c r="AGP85" s="91"/>
      <c r="AGQ85" s="91"/>
      <c r="AGR85" s="91"/>
      <c r="AGS85" s="91"/>
      <c r="AGT85" s="91"/>
      <c r="AGU85" s="91"/>
      <c r="AGV85" s="91"/>
      <c r="AGW85" s="91"/>
      <c r="AGX85" s="91"/>
      <c r="AGY85" s="91"/>
      <c r="AGZ85" s="91"/>
      <c r="AHA85" s="91"/>
      <c r="AHB85" s="91"/>
      <c r="AHC85" s="91"/>
      <c r="AHD85" s="91"/>
      <c r="AHE85" s="91"/>
      <c r="AHF85" s="91"/>
      <c r="AHG85" s="91"/>
      <c r="AHH85" s="91"/>
      <c r="AHI85" s="91"/>
      <c r="AHJ85" s="91"/>
      <c r="AHK85" s="91"/>
      <c r="AHL85" s="91"/>
      <c r="AHM85" s="91"/>
      <c r="AHN85" s="91"/>
      <c r="AHO85" s="91"/>
      <c r="AHP85" s="91"/>
      <c r="AHQ85" s="91"/>
      <c r="AHR85" s="91"/>
      <c r="AHS85" s="91"/>
      <c r="AHT85" s="91"/>
      <c r="AHU85" s="91"/>
      <c r="AHV85" s="91"/>
      <c r="AHW85" s="91"/>
      <c r="AHX85" s="91"/>
      <c r="AHY85" s="91"/>
      <c r="AHZ85" s="91"/>
      <c r="AIA85" s="91"/>
      <c r="AIB85" s="91"/>
      <c r="AIC85" s="91"/>
      <c r="AID85" s="91"/>
      <c r="AIE85" s="91"/>
      <c r="AIF85" s="91"/>
      <c r="AIG85" s="91"/>
      <c r="AIH85" s="91"/>
      <c r="AII85" s="91"/>
      <c r="AIJ85" s="91"/>
      <c r="AIK85" s="91"/>
      <c r="AIL85" s="91"/>
      <c r="AIM85" s="91"/>
      <c r="AIN85" s="91"/>
      <c r="AIO85" s="91"/>
      <c r="AIP85" s="91"/>
      <c r="AIQ85" s="91"/>
      <c r="AIR85" s="91"/>
      <c r="AIS85" s="91"/>
      <c r="AIT85" s="91"/>
      <c r="AIU85" s="91"/>
      <c r="AIV85" s="91"/>
      <c r="AIW85" s="91"/>
      <c r="AIX85" s="91"/>
      <c r="AIY85" s="91"/>
      <c r="AIZ85" s="91"/>
      <c r="AJA85" s="91"/>
      <c r="AJB85" s="91"/>
      <c r="AJC85" s="91"/>
      <c r="AJD85" s="91"/>
      <c r="AJE85" s="91"/>
      <c r="AJF85" s="91"/>
      <c r="AJG85" s="91"/>
      <c r="AJH85" s="91"/>
      <c r="AJI85" s="91"/>
      <c r="AJJ85" s="91"/>
      <c r="AJK85" s="91"/>
      <c r="AJL85" s="91"/>
      <c r="AJM85" s="91"/>
      <c r="AJN85" s="91"/>
      <c r="AJO85" s="91"/>
      <c r="AJP85" s="91"/>
      <c r="AJQ85" s="91"/>
      <c r="AJR85" s="91"/>
      <c r="AJS85" s="91"/>
      <c r="AJT85" s="91"/>
      <c r="AJU85" s="91"/>
      <c r="AJV85" s="91"/>
      <c r="AJW85" s="91"/>
      <c r="AJX85" s="91"/>
      <c r="AJY85" s="91"/>
      <c r="AJZ85" s="91"/>
      <c r="AKA85" s="91"/>
      <c r="AKB85" s="91"/>
      <c r="AKC85" s="91"/>
      <c r="AKD85" s="91"/>
      <c r="AKE85" s="91"/>
      <c r="AKF85" s="91"/>
      <c r="AKG85" s="91"/>
      <c r="AKH85" s="91"/>
      <c r="AKI85" s="91"/>
      <c r="AKJ85" s="91"/>
      <c r="AKK85" s="91"/>
      <c r="AKL85" s="91"/>
      <c r="AKM85" s="91"/>
      <c r="AKN85" s="91"/>
      <c r="AKO85" s="91"/>
      <c r="AKP85" s="91"/>
      <c r="AKQ85" s="91"/>
      <c r="AKR85" s="91"/>
      <c r="AKS85" s="91"/>
      <c r="AKT85" s="91"/>
      <c r="AKU85" s="91"/>
      <c r="AKV85" s="91"/>
      <c r="AKW85" s="91"/>
      <c r="AKX85" s="91"/>
      <c r="AKY85" s="91"/>
      <c r="AKZ85" s="91"/>
      <c r="ALA85" s="91"/>
      <c r="ALB85" s="91"/>
      <c r="ALC85" s="91"/>
      <c r="ALD85" s="91"/>
      <c r="ALE85" s="91"/>
      <c r="ALF85" s="91"/>
      <c r="ALG85" s="91"/>
      <c r="ALH85" s="91"/>
      <c r="ALI85" s="91"/>
      <c r="ALJ85" s="91"/>
      <c r="ALK85" s="91"/>
      <c r="ALL85" s="91"/>
      <c r="ALM85" s="91"/>
      <c r="ALN85" s="91"/>
      <c r="ALO85" s="91"/>
      <c r="ALP85" s="91"/>
      <c r="ALQ85" s="91"/>
      <c r="ALR85" s="91"/>
      <c r="ALS85" s="91"/>
      <c r="ALT85" s="91"/>
      <c r="ALU85" s="91"/>
      <c r="ALV85" s="91"/>
      <c r="ALW85" s="91"/>
      <c r="ALX85" s="91"/>
      <c r="ALY85" s="91"/>
      <c r="ALZ85" s="91"/>
      <c r="AMA85" s="91"/>
      <c r="AMB85" s="91"/>
      <c r="AMC85" s="91"/>
      <c r="AMD85" s="91"/>
      <c r="AME85" s="91"/>
      <c r="AMF85" s="91"/>
      <c r="AMG85" s="91"/>
      <c r="AMH85" s="91"/>
      <c r="AMI85" s="91"/>
      <c r="AMJ85" s="91"/>
      <c r="AMK85" s="91"/>
      <c r="AML85" s="91"/>
      <c r="AMM85" s="91"/>
      <c r="AMN85" s="91"/>
      <c r="AMO85" s="91"/>
      <c r="AMP85" s="91"/>
      <c r="AMQ85" s="91"/>
      <c r="AMR85" s="91"/>
      <c r="AMS85" s="91"/>
      <c r="AMT85" s="91"/>
      <c r="AMU85" s="91"/>
      <c r="AMV85" s="91"/>
      <c r="AMW85" s="91"/>
      <c r="AMX85" s="91"/>
      <c r="AMY85" s="91"/>
      <c r="AMZ85" s="91"/>
      <c r="ANA85" s="91"/>
      <c r="ANB85" s="91"/>
      <c r="ANC85" s="91"/>
      <c r="AND85" s="91"/>
      <c r="ANE85" s="91"/>
      <c r="ANF85" s="91"/>
      <c r="ANG85" s="91"/>
      <c r="ANH85" s="91"/>
      <c r="ANI85" s="91"/>
      <c r="ANJ85" s="91"/>
      <c r="ANK85" s="91"/>
      <c r="ANL85" s="91"/>
      <c r="ANM85" s="91"/>
      <c r="ANN85" s="91"/>
      <c r="ANO85" s="91"/>
      <c r="ANP85" s="91"/>
      <c r="ANQ85" s="91"/>
      <c r="ANR85" s="91"/>
      <c r="ANS85" s="91"/>
      <c r="ANT85" s="91"/>
      <c r="ANU85" s="91"/>
      <c r="ANV85" s="91"/>
      <c r="ANW85" s="91"/>
      <c r="ANX85" s="91"/>
      <c r="ANY85" s="91"/>
      <c r="ANZ85" s="91"/>
      <c r="AOA85" s="91"/>
      <c r="AOB85" s="91"/>
      <c r="AOC85" s="91"/>
      <c r="AOD85" s="91"/>
      <c r="AOE85" s="91"/>
      <c r="AOF85" s="91"/>
      <c r="AOG85" s="91"/>
      <c r="AOH85" s="91"/>
      <c r="AOI85" s="91"/>
      <c r="AOJ85" s="91"/>
      <c r="AOK85" s="91"/>
      <c r="AOL85" s="91"/>
      <c r="AOM85" s="91"/>
      <c r="AON85" s="91"/>
      <c r="AOO85" s="91"/>
      <c r="AOP85" s="91"/>
      <c r="AOQ85" s="91"/>
      <c r="AOR85" s="91"/>
      <c r="AOS85" s="91"/>
      <c r="AOT85" s="91"/>
      <c r="AOU85" s="91"/>
      <c r="AOV85" s="91"/>
      <c r="AOW85" s="91"/>
      <c r="AOX85" s="91"/>
      <c r="AOY85" s="91"/>
      <c r="AOZ85" s="91"/>
      <c r="APA85" s="91"/>
      <c r="APB85" s="91"/>
      <c r="APC85" s="91"/>
      <c r="APD85" s="91"/>
      <c r="APE85" s="91"/>
      <c r="APF85" s="91"/>
      <c r="APG85" s="91"/>
      <c r="APH85" s="91"/>
      <c r="API85" s="91"/>
      <c r="APJ85" s="91"/>
      <c r="APK85" s="91"/>
      <c r="APL85" s="91"/>
      <c r="APM85" s="91"/>
      <c r="APN85" s="91"/>
      <c r="APO85" s="91"/>
      <c r="APP85" s="91"/>
      <c r="APQ85" s="91"/>
      <c r="APR85" s="91"/>
      <c r="APS85" s="91"/>
      <c r="APT85" s="91"/>
      <c r="APU85" s="91"/>
      <c r="APV85" s="91"/>
      <c r="APW85" s="91"/>
      <c r="APX85" s="91"/>
      <c r="APY85" s="91"/>
      <c r="APZ85" s="91"/>
      <c r="AQA85" s="91"/>
      <c r="AQB85" s="91"/>
      <c r="AQC85" s="91"/>
      <c r="AQD85" s="91"/>
      <c r="AQE85" s="91"/>
      <c r="AQF85" s="91"/>
      <c r="AQG85" s="91"/>
      <c r="AQH85" s="91"/>
      <c r="AQI85" s="91"/>
      <c r="AQJ85" s="91"/>
      <c r="AQK85" s="91"/>
      <c r="AQL85" s="91"/>
      <c r="AQM85" s="91"/>
      <c r="AQN85" s="91"/>
      <c r="AQO85" s="91"/>
      <c r="AQP85" s="91"/>
      <c r="AQQ85" s="91"/>
      <c r="AQR85" s="91"/>
      <c r="AQS85" s="91"/>
      <c r="AQT85" s="91"/>
      <c r="AQU85" s="91"/>
      <c r="AQV85" s="91"/>
      <c r="AQW85" s="91"/>
      <c r="AQX85" s="91"/>
      <c r="AQY85" s="91"/>
      <c r="AQZ85" s="91"/>
      <c r="ARA85" s="91"/>
      <c r="ARB85" s="91"/>
      <c r="ARC85" s="91"/>
      <c r="ARD85" s="91"/>
      <c r="ARE85" s="91"/>
      <c r="ARF85" s="91"/>
      <c r="ARG85" s="91"/>
      <c r="ARH85" s="91"/>
      <c r="ARI85" s="91"/>
      <c r="ARJ85" s="91"/>
      <c r="ARK85" s="91"/>
      <c r="ARL85" s="91"/>
      <c r="ARM85" s="91"/>
      <c r="ARN85" s="91"/>
      <c r="ARO85" s="91"/>
      <c r="ARP85" s="91"/>
      <c r="ARQ85" s="91"/>
      <c r="ARR85" s="91"/>
      <c r="ARS85" s="91"/>
      <c r="ART85" s="91"/>
      <c r="ARU85" s="91"/>
      <c r="ARV85" s="91"/>
      <c r="ARW85" s="91"/>
      <c r="ARX85" s="91"/>
      <c r="ARY85" s="91"/>
      <c r="ARZ85" s="91"/>
      <c r="ASA85" s="91"/>
      <c r="ASB85" s="91"/>
      <c r="ASC85" s="91"/>
      <c r="ASD85" s="91"/>
      <c r="ASE85" s="91"/>
      <c r="ASF85" s="91"/>
      <c r="ASG85" s="91"/>
      <c r="ASH85" s="91"/>
      <c r="ASI85" s="91"/>
      <c r="ASJ85" s="91"/>
      <c r="ASK85" s="91"/>
      <c r="ASL85" s="91"/>
      <c r="ASM85" s="91"/>
      <c r="ASN85" s="91"/>
      <c r="ASO85" s="91"/>
      <c r="ASP85" s="91"/>
      <c r="ASQ85" s="91"/>
      <c r="ASR85" s="91"/>
      <c r="ASS85" s="91"/>
      <c r="AST85" s="91"/>
      <c r="ASU85" s="91"/>
      <c r="ASV85" s="91"/>
      <c r="ASW85" s="91"/>
      <c r="ASX85" s="91"/>
      <c r="ASY85" s="91"/>
      <c r="ASZ85" s="91"/>
      <c r="ATA85" s="91"/>
      <c r="ATB85" s="91"/>
      <c r="ATC85" s="91"/>
      <c r="ATD85" s="91"/>
      <c r="ATE85" s="91"/>
      <c r="ATF85" s="91"/>
      <c r="ATG85" s="91"/>
      <c r="ATH85" s="91"/>
      <c r="ATI85" s="91"/>
      <c r="ATJ85" s="91"/>
      <c r="ATK85" s="91"/>
      <c r="ATL85" s="91"/>
      <c r="ATM85" s="91"/>
      <c r="ATN85" s="91"/>
      <c r="ATO85" s="91"/>
      <c r="ATP85" s="91"/>
      <c r="ATQ85" s="91"/>
      <c r="ATR85" s="91"/>
      <c r="ATS85" s="91"/>
      <c r="ATT85" s="91"/>
      <c r="ATU85" s="91"/>
      <c r="ATV85" s="91"/>
      <c r="ATW85" s="91"/>
      <c r="ATX85" s="91"/>
      <c r="ATY85" s="91"/>
      <c r="ATZ85" s="91"/>
      <c r="AUA85" s="91"/>
      <c r="AUB85" s="91"/>
      <c r="AUC85" s="91"/>
      <c r="AUD85" s="91"/>
      <c r="AUE85" s="91"/>
      <c r="AUF85" s="91"/>
      <c r="AUG85" s="91"/>
      <c r="AUH85" s="91"/>
      <c r="AUI85" s="91"/>
      <c r="AUJ85" s="91"/>
      <c r="AUK85" s="91"/>
      <c r="AUL85" s="91"/>
      <c r="AUM85" s="91"/>
      <c r="AUN85" s="91"/>
      <c r="AUO85" s="91"/>
      <c r="AUP85" s="91"/>
      <c r="AUQ85" s="91"/>
      <c r="AUR85" s="91"/>
      <c r="AUS85" s="91"/>
      <c r="AUT85" s="91"/>
      <c r="AUU85" s="91"/>
      <c r="AUV85" s="91"/>
      <c r="AUW85" s="91"/>
      <c r="AUX85" s="91"/>
      <c r="AUY85" s="91"/>
      <c r="AUZ85" s="91"/>
      <c r="AVA85" s="91"/>
      <c r="AVB85" s="91"/>
      <c r="AVC85" s="91"/>
      <c r="AVD85" s="91"/>
      <c r="AVE85" s="91"/>
      <c r="AVF85" s="91"/>
      <c r="AVG85" s="91"/>
      <c r="AVH85" s="91"/>
      <c r="AVI85" s="91"/>
      <c r="AVJ85" s="91"/>
      <c r="AVK85" s="91"/>
      <c r="AVL85" s="91"/>
      <c r="AVM85" s="91"/>
      <c r="AVN85" s="91"/>
      <c r="AVO85" s="91"/>
      <c r="AVP85" s="91"/>
      <c r="AVQ85" s="91"/>
      <c r="AVR85" s="91"/>
      <c r="AVS85" s="91"/>
      <c r="AVT85" s="91"/>
      <c r="AVU85" s="91"/>
      <c r="AVV85" s="91"/>
      <c r="AVW85" s="91"/>
      <c r="AVX85" s="91"/>
      <c r="AVY85" s="91"/>
      <c r="AVZ85" s="91"/>
      <c r="AWA85" s="91"/>
      <c r="AWB85" s="91"/>
      <c r="AWC85" s="91"/>
      <c r="AWD85" s="91"/>
      <c r="AWE85" s="91"/>
      <c r="AWF85" s="91"/>
      <c r="AWG85" s="91"/>
      <c r="AWH85" s="91"/>
      <c r="AWI85" s="91"/>
      <c r="AWJ85" s="91"/>
      <c r="AWK85" s="91"/>
      <c r="AWL85" s="91"/>
      <c r="AWM85" s="91"/>
      <c r="AWN85" s="91"/>
      <c r="AWO85" s="91"/>
      <c r="AWP85" s="91"/>
      <c r="AWQ85" s="91"/>
      <c r="AWR85" s="91"/>
      <c r="AWS85" s="91"/>
      <c r="AWT85" s="91"/>
      <c r="AWU85" s="91"/>
      <c r="AWV85" s="91"/>
      <c r="AWW85" s="91"/>
      <c r="AWX85" s="91"/>
      <c r="AWY85" s="91"/>
      <c r="AWZ85" s="91"/>
      <c r="AXA85" s="91"/>
      <c r="AXB85" s="91"/>
      <c r="AXC85" s="91"/>
      <c r="AXD85" s="91"/>
      <c r="AXE85" s="91"/>
      <c r="AXF85" s="91"/>
      <c r="AXG85" s="91"/>
      <c r="AXH85" s="91"/>
      <c r="AXI85" s="91"/>
      <c r="AXJ85" s="91"/>
      <c r="AXK85" s="91"/>
      <c r="AXL85" s="91"/>
      <c r="AXM85" s="91"/>
      <c r="AXN85" s="91"/>
      <c r="AXO85" s="91"/>
      <c r="AXP85" s="91"/>
      <c r="AXQ85" s="91"/>
      <c r="AXR85" s="91"/>
      <c r="AXS85" s="91"/>
      <c r="AXT85" s="91"/>
      <c r="AXU85" s="91"/>
      <c r="AXV85" s="91"/>
      <c r="AXW85" s="91"/>
      <c r="AXX85" s="91"/>
      <c r="AXY85" s="91"/>
      <c r="AXZ85" s="91"/>
      <c r="AYA85" s="91"/>
      <c r="AYB85" s="91"/>
      <c r="AYC85" s="91"/>
      <c r="AYD85" s="91"/>
      <c r="AYE85" s="91"/>
      <c r="AYF85" s="91"/>
      <c r="AYG85" s="91"/>
      <c r="AYH85" s="91"/>
      <c r="AYI85" s="91"/>
      <c r="AYJ85" s="91"/>
      <c r="AYK85" s="91"/>
      <c r="AYL85" s="91"/>
      <c r="AYM85" s="91"/>
      <c r="AYN85" s="91"/>
      <c r="AYO85" s="91"/>
      <c r="AYP85" s="91"/>
      <c r="AYQ85" s="91"/>
      <c r="AYR85" s="91"/>
      <c r="AYS85" s="91"/>
      <c r="AYT85" s="91"/>
      <c r="AYU85" s="91"/>
      <c r="AYV85" s="91"/>
      <c r="AYW85" s="91"/>
      <c r="AYX85" s="91"/>
      <c r="AYY85" s="91"/>
      <c r="AYZ85" s="91"/>
      <c r="AZA85" s="91"/>
      <c r="AZB85" s="91"/>
      <c r="AZC85" s="91"/>
      <c r="AZD85" s="91"/>
      <c r="AZE85" s="91"/>
      <c r="AZF85" s="91"/>
      <c r="AZG85" s="91"/>
      <c r="AZH85" s="91"/>
      <c r="AZI85" s="91"/>
      <c r="AZJ85" s="91"/>
      <c r="AZK85" s="91"/>
      <c r="AZL85" s="91"/>
      <c r="AZM85" s="91"/>
      <c r="AZN85" s="91"/>
      <c r="AZO85" s="91"/>
      <c r="AZP85" s="91"/>
      <c r="AZQ85" s="91"/>
      <c r="AZR85" s="91"/>
      <c r="AZS85" s="91"/>
      <c r="AZT85" s="91"/>
      <c r="AZU85" s="91"/>
      <c r="AZV85" s="91"/>
      <c r="AZW85" s="91"/>
      <c r="AZX85" s="91"/>
      <c r="AZY85" s="91"/>
      <c r="AZZ85" s="91"/>
      <c r="BAA85" s="91"/>
      <c r="BAB85" s="91"/>
      <c r="BAC85" s="91"/>
      <c r="BAD85" s="91"/>
      <c r="BAE85" s="91"/>
      <c r="BAF85" s="91"/>
      <c r="BAG85" s="91"/>
      <c r="BAH85" s="91"/>
      <c r="BAI85" s="91"/>
      <c r="BAJ85" s="91"/>
      <c r="BAK85" s="91"/>
      <c r="BAL85" s="91"/>
      <c r="BAM85" s="91"/>
      <c r="BAN85" s="91"/>
      <c r="BAO85" s="91"/>
      <c r="BAP85" s="91"/>
      <c r="BAQ85" s="91"/>
      <c r="BAR85" s="91"/>
      <c r="BAS85" s="91"/>
      <c r="BAT85" s="91"/>
      <c r="BAU85" s="91"/>
      <c r="BAV85" s="91"/>
      <c r="BAW85" s="91"/>
      <c r="BAX85" s="91"/>
      <c r="BAY85" s="91"/>
      <c r="BAZ85" s="91"/>
      <c r="BBA85" s="91"/>
      <c r="BBB85" s="91"/>
      <c r="BBC85" s="91"/>
      <c r="BBD85" s="91"/>
      <c r="BBE85" s="91"/>
      <c r="BBF85" s="91"/>
      <c r="BBG85" s="91"/>
      <c r="BBH85" s="91"/>
      <c r="BBI85" s="91"/>
      <c r="BBJ85" s="91"/>
      <c r="BBK85" s="91"/>
      <c r="BBL85" s="91"/>
      <c r="BBM85" s="91"/>
      <c r="BBN85" s="91"/>
      <c r="BBO85" s="91"/>
      <c r="BBP85" s="91"/>
      <c r="BBQ85" s="91"/>
      <c r="BBR85" s="91"/>
      <c r="BBS85" s="91"/>
      <c r="BBT85" s="91"/>
      <c r="BBU85" s="91"/>
      <c r="BBV85" s="91"/>
      <c r="BBW85" s="91"/>
      <c r="BBX85" s="91"/>
      <c r="BBY85" s="91"/>
      <c r="BBZ85" s="91"/>
      <c r="BCA85" s="91"/>
      <c r="BCB85" s="91"/>
      <c r="BCC85" s="91"/>
      <c r="BCD85" s="91"/>
      <c r="BCE85" s="91"/>
      <c r="BCF85" s="91"/>
      <c r="BCG85" s="91"/>
      <c r="BCH85" s="91"/>
      <c r="BCI85" s="91"/>
      <c r="BCJ85" s="91"/>
      <c r="BCK85" s="91"/>
      <c r="BCL85" s="91"/>
      <c r="BCM85" s="91"/>
      <c r="BCN85" s="91"/>
      <c r="BCO85" s="91"/>
      <c r="BCP85" s="91"/>
      <c r="BCQ85" s="91"/>
      <c r="BCR85" s="91"/>
      <c r="BCS85" s="91"/>
      <c r="BCT85" s="91"/>
      <c r="BCU85" s="91"/>
      <c r="BCV85" s="91"/>
      <c r="BCW85" s="91"/>
      <c r="BCX85" s="91"/>
      <c r="BCY85" s="91"/>
      <c r="BCZ85" s="91"/>
      <c r="BDA85" s="91"/>
      <c r="BDB85" s="91"/>
      <c r="BDC85" s="91"/>
      <c r="BDD85" s="91"/>
      <c r="BDE85" s="91"/>
      <c r="BDF85" s="91"/>
      <c r="BDG85" s="91"/>
      <c r="BDH85" s="91"/>
      <c r="BDI85" s="91"/>
      <c r="BDJ85" s="91"/>
      <c r="BDK85" s="91"/>
      <c r="BDL85" s="91"/>
      <c r="BDM85" s="91"/>
      <c r="BDN85" s="91"/>
      <c r="BDO85" s="91"/>
      <c r="BDP85" s="91"/>
      <c r="BDQ85" s="91"/>
      <c r="BDR85" s="91"/>
      <c r="BDS85" s="91"/>
      <c r="BDT85" s="91"/>
      <c r="BDU85" s="91"/>
      <c r="BDV85" s="91"/>
      <c r="BDW85" s="91"/>
      <c r="BDX85" s="91"/>
      <c r="BDY85" s="91"/>
      <c r="BDZ85" s="91"/>
      <c r="BEA85" s="91"/>
      <c r="BEB85" s="91"/>
      <c r="BEC85" s="91"/>
      <c r="BED85" s="91"/>
      <c r="BEE85" s="91"/>
      <c r="BEF85" s="91"/>
      <c r="BEG85" s="91"/>
      <c r="BEH85" s="91"/>
      <c r="BEI85" s="91"/>
      <c r="BEJ85" s="91"/>
      <c r="BEK85" s="91"/>
      <c r="BEL85" s="91"/>
      <c r="BEM85" s="91"/>
      <c r="BEN85" s="91"/>
      <c r="BEO85" s="91"/>
      <c r="BEP85" s="91"/>
      <c r="BEQ85" s="91"/>
      <c r="BER85" s="91"/>
      <c r="BES85" s="91"/>
      <c r="BET85" s="91"/>
      <c r="BEU85" s="91"/>
      <c r="BEV85" s="91"/>
      <c r="BEW85" s="91"/>
      <c r="BEX85" s="91"/>
      <c r="BEY85" s="91"/>
      <c r="BEZ85" s="91"/>
      <c r="BFA85" s="91"/>
      <c r="BFB85" s="91"/>
      <c r="BFC85" s="91"/>
      <c r="BFD85" s="91"/>
      <c r="BFE85" s="91"/>
      <c r="BFF85" s="91"/>
      <c r="BFG85" s="91"/>
      <c r="BFH85" s="91"/>
      <c r="BFI85" s="91"/>
      <c r="BFJ85" s="91"/>
      <c r="BFK85" s="91"/>
      <c r="BFL85" s="91"/>
      <c r="BFM85" s="91"/>
      <c r="BFN85" s="91"/>
      <c r="BFO85" s="91"/>
      <c r="BFP85" s="91"/>
      <c r="BFQ85" s="91"/>
      <c r="BFR85" s="91"/>
      <c r="BFS85" s="91"/>
      <c r="BFT85" s="91"/>
      <c r="BFU85" s="91"/>
      <c r="BFV85" s="91"/>
      <c r="BFW85" s="91"/>
      <c r="BFX85" s="91"/>
      <c r="BFY85" s="91"/>
      <c r="BFZ85" s="91"/>
      <c r="BGA85" s="91"/>
      <c r="BGB85" s="91"/>
      <c r="BGC85" s="91"/>
      <c r="BGD85" s="91"/>
      <c r="BGE85" s="91"/>
      <c r="BGF85" s="91"/>
      <c r="BGG85" s="91"/>
      <c r="BGH85" s="91"/>
      <c r="BGI85" s="91"/>
      <c r="BGJ85" s="91"/>
      <c r="BGK85" s="91"/>
      <c r="BGL85" s="91"/>
      <c r="BGM85" s="91"/>
      <c r="BGN85" s="91"/>
      <c r="BGO85" s="91"/>
      <c r="BGP85" s="91"/>
      <c r="BGQ85" s="91"/>
      <c r="BGR85" s="91"/>
      <c r="BGS85" s="91"/>
      <c r="BGT85" s="91"/>
      <c r="BGU85" s="91"/>
      <c r="BGV85" s="91"/>
      <c r="BGW85" s="91"/>
      <c r="BGX85" s="91"/>
      <c r="BGY85" s="91"/>
      <c r="BGZ85" s="91"/>
      <c r="BHA85" s="91"/>
      <c r="BHB85" s="91"/>
      <c r="BHC85" s="91"/>
      <c r="BHD85" s="91"/>
      <c r="BHE85" s="91"/>
      <c r="BHF85" s="91"/>
      <c r="BHG85" s="91"/>
      <c r="BHH85" s="91"/>
      <c r="BHI85" s="91"/>
      <c r="BHJ85" s="91"/>
      <c r="BHK85" s="91"/>
      <c r="BHL85" s="91"/>
      <c r="BHM85" s="91"/>
      <c r="BHN85" s="91"/>
      <c r="BHO85" s="91"/>
      <c r="BHP85" s="91"/>
      <c r="BHQ85" s="91"/>
    </row>
    <row r="86" spans="1:1577">
      <c r="D86" s="72" t="s">
        <v>240</v>
      </c>
      <c r="E86" s="72"/>
      <c r="F86" s="72"/>
      <c r="G86" s="72"/>
      <c r="H86" s="72" t="s">
        <v>245</v>
      </c>
      <c r="I86" s="72"/>
      <c r="J86" s="72"/>
      <c r="K86" s="72"/>
      <c r="L86" s="72" t="s">
        <v>60</v>
      </c>
      <c r="M86" s="72"/>
      <c r="N86" s="72"/>
      <c r="O86" s="72"/>
      <c r="P86" s="72"/>
      <c r="Q86" s="72" t="s">
        <v>249</v>
      </c>
      <c r="R86" s="116"/>
      <c r="S86" s="91"/>
      <c r="T86" s="91"/>
      <c r="U86" s="91"/>
      <c r="V86" s="91"/>
      <c r="W86" s="91"/>
      <c r="DO86" s="91"/>
      <c r="DP86" s="91"/>
      <c r="DQ86" s="91"/>
      <c r="DR86" s="91"/>
      <c r="DS86" s="91"/>
      <c r="DT86" s="91"/>
      <c r="DU86" s="91"/>
      <c r="DV86" s="91"/>
      <c r="DW86" s="91"/>
      <c r="DX86" s="91"/>
      <c r="DY86" s="91"/>
      <c r="DZ86" s="91"/>
      <c r="EA86" s="91"/>
      <c r="EB86" s="91"/>
      <c r="EC86" s="91"/>
      <c r="ED86" s="91"/>
      <c r="EE86" s="91"/>
      <c r="EF86" s="91"/>
      <c r="EG86" s="91"/>
      <c r="EH86" s="91"/>
      <c r="EI86" s="91"/>
      <c r="EJ86" s="91"/>
      <c r="EK86" s="91"/>
      <c r="EL86" s="91"/>
      <c r="EM86" s="91"/>
      <c r="EN86" s="91"/>
      <c r="EO86" s="91"/>
      <c r="EP86" s="91"/>
      <c r="EQ86" s="91"/>
      <c r="ER86" s="91"/>
      <c r="ES86" s="91"/>
      <c r="ET86" s="91"/>
      <c r="EU86" s="91"/>
      <c r="EV86" s="91"/>
      <c r="EW86" s="91"/>
      <c r="EX86" s="91"/>
      <c r="EY86" s="91"/>
      <c r="EZ86" s="91"/>
      <c r="FA86" s="91"/>
      <c r="FB86" s="91"/>
      <c r="FC86" s="91"/>
      <c r="FD86" s="91"/>
      <c r="FE86" s="91"/>
      <c r="FF86" s="91"/>
      <c r="FG86" s="91"/>
      <c r="FH86" s="91"/>
      <c r="FI86" s="91"/>
      <c r="FJ86" s="91"/>
      <c r="FK86" s="91"/>
      <c r="FL86" s="91"/>
      <c r="FM86" s="91"/>
      <c r="FN86" s="91"/>
      <c r="FO86" s="91"/>
      <c r="FP86" s="91"/>
      <c r="FQ86" s="91"/>
      <c r="FR86" s="91"/>
      <c r="FS86" s="91"/>
      <c r="FT86" s="91"/>
      <c r="FU86" s="91"/>
      <c r="FV86" s="91"/>
      <c r="FW86" s="91"/>
      <c r="FX86" s="91"/>
      <c r="FY86" s="91"/>
      <c r="FZ86" s="91"/>
      <c r="GA86" s="91"/>
      <c r="GB86" s="91"/>
      <c r="GC86" s="91"/>
      <c r="GD86" s="91"/>
      <c r="GE86" s="91"/>
      <c r="GF86" s="91"/>
      <c r="GG86" s="91"/>
      <c r="GH86" s="91"/>
      <c r="GI86" s="91"/>
      <c r="GJ86" s="91"/>
      <c r="GK86" s="91"/>
      <c r="GL86" s="91"/>
      <c r="GM86" s="91"/>
      <c r="GN86" s="91"/>
      <c r="GO86" s="91"/>
      <c r="GP86" s="91"/>
      <c r="GQ86" s="91"/>
      <c r="GR86" s="91"/>
      <c r="GS86" s="91"/>
      <c r="GT86" s="91"/>
      <c r="GU86" s="91"/>
      <c r="GV86" s="91"/>
      <c r="GW86" s="91"/>
      <c r="GX86" s="91"/>
      <c r="GY86" s="91"/>
      <c r="GZ86" s="91"/>
      <c r="HA86" s="91"/>
      <c r="HB86" s="91"/>
      <c r="HC86" s="91"/>
      <c r="HD86" s="91"/>
      <c r="HE86" s="91"/>
      <c r="HF86" s="91"/>
      <c r="HG86" s="91"/>
      <c r="HH86" s="91"/>
      <c r="HI86" s="91"/>
      <c r="HJ86" s="91"/>
      <c r="HK86" s="91"/>
      <c r="HL86" s="91"/>
      <c r="HM86" s="91"/>
      <c r="HN86" s="91"/>
      <c r="HO86" s="91"/>
      <c r="HP86" s="91"/>
      <c r="HQ86" s="91"/>
      <c r="HR86" s="91"/>
      <c r="HS86" s="91"/>
      <c r="HT86" s="91"/>
      <c r="HU86" s="91"/>
      <c r="HV86" s="91"/>
      <c r="HW86" s="91"/>
      <c r="HX86" s="91"/>
      <c r="HY86" s="91"/>
      <c r="HZ86" s="91"/>
      <c r="IA86" s="91"/>
      <c r="IB86" s="91"/>
      <c r="IC86" s="91"/>
      <c r="ID86" s="91"/>
      <c r="IE86" s="91"/>
      <c r="IF86" s="91"/>
      <c r="IG86" s="91"/>
      <c r="IH86" s="91"/>
      <c r="II86" s="91"/>
      <c r="IJ86" s="91"/>
      <c r="IK86" s="91"/>
      <c r="IL86" s="91"/>
      <c r="IM86" s="91"/>
      <c r="IN86" s="91"/>
      <c r="IO86" s="91"/>
      <c r="IP86" s="91"/>
      <c r="IQ86" s="91"/>
      <c r="IR86" s="91"/>
      <c r="IS86" s="91"/>
      <c r="IT86" s="91"/>
      <c r="IU86" s="91"/>
      <c r="IV86" s="91"/>
      <c r="IW86" s="91"/>
      <c r="IX86" s="91"/>
      <c r="IY86" s="91"/>
      <c r="IZ86" s="91"/>
      <c r="JA86" s="91"/>
      <c r="JB86" s="91"/>
      <c r="JC86" s="91"/>
      <c r="JD86" s="91"/>
      <c r="JE86" s="91"/>
      <c r="JF86" s="91"/>
      <c r="JG86" s="91"/>
      <c r="JH86" s="91"/>
      <c r="JI86" s="91"/>
      <c r="JJ86" s="91"/>
      <c r="JK86" s="91"/>
      <c r="JL86" s="91"/>
      <c r="JM86" s="91"/>
      <c r="JN86" s="91"/>
      <c r="JO86" s="91"/>
      <c r="JP86" s="91"/>
      <c r="JQ86" s="91"/>
      <c r="JR86" s="91"/>
      <c r="JS86" s="91"/>
      <c r="JT86" s="91"/>
      <c r="JU86" s="91"/>
      <c r="JV86" s="91"/>
      <c r="JW86" s="91"/>
      <c r="JX86" s="91"/>
      <c r="JY86" s="91"/>
      <c r="JZ86" s="91"/>
      <c r="KA86" s="91"/>
      <c r="KB86" s="91"/>
      <c r="KC86" s="91"/>
      <c r="KD86" s="91"/>
      <c r="KE86" s="91"/>
      <c r="KF86" s="91"/>
      <c r="KG86" s="91"/>
      <c r="KH86" s="91"/>
      <c r="KI86" s="91"/>
      <c r="KJ86" s="91"/>
      <c r="KK86" s="91"/>
      <c r="KL86" s="91"/>
      <c r="KM86" s="91"/>
      <c r="KN86" s="91"/>
      <c r="KO86" s="91"/>
      <c r="KP86" s="91"/>
      <c r="KQ86" s="91"/>
      <c r="KR86" s="91"/>
      <c r="KS86" s="91"/>
      <c r="KT86" s="91"/>
      <c r="KU86" s="91"/>
      <c r="KV86" s="91"/>
      <c r="KW86" s="91"/>
      <c r="KX86" s="91"/>
      <c r="KY86" s="91"/>
      <c r="KZ86" s="91"/>
      <c r="LA86" s="91"/>
      <c r="LB86" s="91"/>
      <c r="LC86" s="91"/>
      <c r="LD86" s="91"/>
      <c r="LE86" s="91"/>
      <c r="LF86" s="91"/>
      <c r="LG86" s="91"/>
      <c r="LH86" s="91"/>
      <c r="LI86" s="91"/>
      <c r="LJ86" s="91"/>
      <c r="LK86" s="91"/>
      <c r="LL86" s="91"/>
      <c r="LM86" s="91"/>
      <c r="LN86" s="91"/>
      <c r="LO86" s="91"/>
      <c r="LP86" s="91"/>
      <c r="LQ86" s="91"/>
      <c r="LR86" s="91"/>
      <c r="LS86" s="91"/>
      <c r="LT86" s="91"/>
      <c r="LU86" s="91"/>
      <c r="LV86" s="91"/>
      <c r="LW86" s="91"/>
      <c r="LX86" s="91"/>
      <c r="LY86" s="91"/>
      <c r="LZ86" s="91"/>
      <c r="MA86" s="91"/>
      <c r="MB86" s="91"/>
      <c r="MC86" s="91"/>
      <c r="MD86" s="91"/>
      <c r="ME86" s="91"/>
      <c r="MF86" s="91"/>
      <c r="MG86" s="91"/>
      <c r="MH86" s="91"/>
      <c r="MI86" s="91"/>
      <c r="MJ86" s="91"/>
      <c r="MK86" s="91"/>
      <c r="ML86" s="91"/>
      <c r="MM86" s="91"/>
      <c r="MN86" s="91"/>
      <c r="MO86" s="91"/>
      <c r="MP86" s="91"/>
      <c r="MQ86" s="91"/>
      <c r="MR86" s="91"/>
      <c r="MS86" s="91"/>
      <c r="MT86" s="91"/>
      <c r="MU86" s="91"/>
      <c r="MV86" s="91"/>
      <c r="MW86" s="91"/>
      <c r="MX86" s="91"/>
      <c r="MY86" s="91"/>
      <c r="MZ86" s="91"/>
      <c r="NA86" s="91"/>
      <c r="NB86" s="91"/>
      <c r="NC86" s="91"/>
      <c r="ND86" s="91"/>
      <c r="NE86" s="91"/>
      <c r="NF86" s="91"/>
      <c r="NG86" s="91"/>
      <c r="NH86" s="91"/>
      <c r="NI86" s="91"/>
      <c r="NJ86" s="91"/>
      <c r="NK86" s="91"/>
      <c r="NL86" s="91"/>
      <c r="NM86" s="91"/>
      <c r="NN86" s="91"/>
      <c r="NO86" s="91"/>
      <c r="NP86" s="91"/>
      <c r="NQ86" s="91"/>
      <c r="NR86" s="91"/>
      <c r="NS86" s="91"/>
      <c r="NT86" s="91"/>
      <c r="NU86" s="91"/>
      <c r="NV86" s="91"/>
      <c r="NW86" s="91"/>
      <c r="NX86" s="91"/>
      <c r="NY86" s="91"/>
      <c r="NZ86" s="91"/>
      <c r="OA86" s="91"/>
      <c r="OB86" s="91"/>
      <c r="OC86" s="91"/>
      <c r="OD86" s="91"/>
      <c r="OE86" s="91"/>
      <c r="OF86" s="91"/>
      <c r="OG86" s="91"/>
      <c r="OH86" s="91"/>
      <c r="OI86" s="91"/>
      <c r="OJ86" s="91"/>
      <c r="OK86" s="91"/>
      <c r="OL86" s="91"/>
      <c r="OM86" s="91"/>
      <c r="ON86" s="91"/>
      <c r="OO86" s="91"/>
      <c r="OP86" s="91"/>
      <c r="OQ86" s="91"/>
      <c r="OR86" s="91"/>
      <c r="OS86" s="91"/>
      <c r="OT86" s="91"/>
      <c r="OU86" s="91"/>
      <c r="OV86" s="91"/>
      <c r="OW86" s="91"/>
      <c r="OX86" s="91"/>
      <c r="OY86" s="91"/>
      <c r="OZ86" s="91"/>
      <c r="PA86" s="91"/>
      <c r="PB86" s="91"/>
      <c r="PC86" s="91"/>
      <c r="PD86" s="91"/>
      <c r="PE86" s="91"/>
      <c r="PF86" s="91"/>
      <c r="PG86" s="91"/>
      <c r="PH86" s="91"/>
      <c r="PI86" s="91"/>
      <c r="PJ86" s="91"/>
      <c r="PK86" s="91"/>
      <c r="PL86" s="91"/>
      <c r="PM86" s="91"/>
      <c r="PN86" s="91"/>
      <c r="PO86" s="91"/>
      <c r="PP86" s="91"/>
      <c r="PQ86" s="91"/>
      <c r="PR86" s="91"/>
      <c r="PS86" s="91"/>
      <c r="PT86" s="91"/>
      <c r="PU86" s="91"/>
      <c r="PV86" s="91"/>
      <c r="PW86" s="91"/>
      <c r="PX86" s="91"/>
      <c r="PY86" s="91"/>
      <c r="PZ86" s="91"/>
      <c r="QA86" s="91"/>
      <c r="QB86" s="91"/>
      <c r="QC86" s="91"/>
      <c r="QD86" s="91"/>
      <c r="QE86" s="91"/>
      <c r="QF86" s="91"/>
      <c r="QG86" s="91"/>
      <c r="QH86" s="91"/>
      <c r="QI86" s="91"/>
      <c r="QJ86" s="91"/>
      <c r="QK86" s="91"/>
      <c r="QL86" s="91"/>
      <c r="QM86" s="91"/>
      <c r="QN86" s="91"/>
      <c r="QO86" s="91"/>
      <c r="QP86" s="91"/>
      <c r="QQ86" s="91"/>
      <c r="QR86" s="91"/>
      <c r="QS86" s="91"/>
      <c r="QT86" s="91"/>
      <c r="QU86" s="91"/>
      <c r="QV86" s="91"/>
      <c r="QW86" s="91"/>
      <c r="QX86" s="91"/>
      <c r="QY86" s="91"/>
      <c r="QZ86" s="91"/>
      <c r="RA86" s="91"/>
      <c r="RB86" s="91"/>
      <c r="RC86" s="91"/>
      <c r="RD86" s="91"/>
      <c r="RE86" s="91"/>
      <c r="RF86" s="91"/>
      <c r="RG86" s="91"/>
      <c r="RH86" s="91"/>
      <c r="RI86" s="91"/>
      <c r="RJ86" s="91"/>
      <c r="RK86" s="91"/>
      <c r="RL86" s="91"/>
      <c r="RM86" s="91"/>
      <c r="RN86" s="91"/>
      <c r="RO86" s="91"/>
      <c r="RP86" s="91"/>
      <c r="RQ86" s="91"/>
      <c r="RR86" s="91"/>
      <c r="RS86" s="91"/>
      <c r="RT86" s="91"/>
      <c r="RU86" s="91"/>
      <c r="RV86" s="91"/>
      <c r="RW86" s="91"/>
      <c r="RX86" s="91"/>
      <c r="RY86" s="91"/>
      <c r="RZ86" s="91"/>
      <c r="SA86" s="91"/>
      <c r="SB86" s="91"/>
      <c r="SC86" s="91"/>
      <c r="SD86" s="91"/>
      <c r="SE86" s="91"/>
      <c r="SF86" s="91"/>
      <c r="SG86" s="91"/>
      <c r="SH86" s="91"/>
      <c r="SI86" s="91"/>
      <c r="SJ86" s="91"/>
      <c r="SK86" s="91"/>
      <c r="SL86" s="91"/>
      <c r="SM86" s="91"/>
      <c r="SN86" s="91"/>
      <c r="SO86" s="91"/>
      <c r="SP86" s="91"/>
      <c r="SQ86" s="91"/>
      <c r="SR86" s="91"/>
      <c r="SS86" s="91"/>
      <c r="ST86" s="91"/>
      <c r="SU86" s="91"/>
      <c r="SV86" s="91"/>
      <c r="SW86" s="91"/>
      <c r="SX86" s="91"/>
      <c r="SY86" s="91"/>
      <c r="SZ86" s="91"/>
      <c r="TA86" s="91"/>
      <c r="TB86" s="91"/>
      <c r="TC86" s="91"/>
      <c r="TD86" s="91"/>
      <c r="TE86" s="91"/>
      <c r="TF86" s="91"/>
      <c r="TG86" s="91"/>
      <c r="TH86" s="91"/>
      <c r="TI86" s="91"/>
      <c r="TJ86" s="91"/>
      <c r="TK86" s="91"/>
      <c r="TL86" s="91"/>
      <c r="TM86" s="91"/>
      <c r="TN86" s="91"/>
      <c r="TO86" s="91"/>
      <c r="TP86" s="91"/>
      <c r="TQ86" s="91"/>
      <c r="TR86" s="91"/>
      <c r="TS86" s="91"/>
      <c r="TT86" s="91"/>
      <c r="TU86" s="91"/>
      <c r="TV86" s="91"/>
      <c r="TW86" s="91"/>
      <c r="TX86" s="91"/>
      <c r="TY86" s="91"/>
      <c r="TZ86" s="91"/>
      <c r="UA86" s="91"/>
      <c r="UB86" s="91"/>
      <c r="UC86" s="91"/>
      <c r="UD86" s="91"/>
      <c r="UE86" s="91"/>
      <c r="UF86" s="91"/>
      <c r="UG86" s="91"/>
      <c r="UH86" s="91"/>
      <c r="UI86" s="91"/>
      <c r="UJ86" s="91"/>
      <c r="UK86" s="91"/>
      <c r="UL86" s="91"/>
      <c r="UM86" s="91"/>
      <c r="UN86" s="91"/>
      <c r="UO86" s="91"/>
      <c r="UP86" s="91"/>
      <c r="UQ86" s="91"/>
      <c r="UR86" s="91"/>
      <c r="US86" s="91"/>
      <c r="UT86" s="91"/>
      <c r="UU86" s="91"/>
      <c r="UV86" s="91"/>
      <c r="UW86" s="91"/>
      <c r="UX86" s="91"/>
      <c r="UY86" s="91"/>
      <c r="UZ86" s="91"/>
      <c r="VA86" s="91"/>
      <c r="VB86" s="91"/>
      <c r="VC86" s="91"/>
      <c r="VD86" s="91"/>
      <c r="VE86" s="91"/>
      <c r="VF86" s="91"/>
      <c r="VG86" s="91"/>
      <c r="VH86" s="91"/>
      <c r="VI86" s="91"/>
      <c r="VJ86" s="91"/>
      <c r="VK86" s="91"/>
      <c r="VL86" s="91"/>
      <c r="VM86" s="91"/>
      <c r="VN86" s="91"/>
      <c r="VO86" s="91"/>
      <c r="VP86" s="91"/>
      <c r="VQ86" s="91"/>
      <c r="VR86" s="91"/>
      <c r="VS86" s="91"/>
      <c r="VT86" s="91"/>
      <c r="VU86" s="91"/>
      <c r="VV86" s="91"/>
      <c r="VW86" s="91"/>
      <c r="VX86" s="91"/>
      <c r="VY86" s="91"/>
      <c r="VZ86" s="91"/>
      <c r="WA86" s="91"/>
      <c r="WB86" s="91"/>
      <c r="WC86" s="91"/>
      <c r="WD86" s="91"/>
      <c r="WE86" s="91"/>
      <c r="WF86" s="91"/>
      <c r="WG86" s="91"/>
      <c r="WH86" s="91"/>
      <c r="WI86" s="91"/>
      <c r="WJ86" s="91"/>
      <c r="WK86" s="91"/>
      <c r="WL86" s="91"/>
      <c r="WM86" s="91"/>
      <c r="WN86" s="91"/>
      <c r="WO86" s="91"/>
      <c r="WP86" s="91"/>
      <c r="WQ86" s="91"/>
      <c r="WR86" s="91"/>
      <c r="WS86" s="91"/>
      <c r="WT86" s="91"/>
      <c r="WU86" s="91"/>
      <c r="WV86" s="91"/>
      <c r="WW86" s="91"/>
      <c r="WX86" s="91"/>
      <c r="WY86" s="91"/>
      <c r="WZ86" s="91"/>
      <c r="XA86" s="91"/>
      <c r="XB86" s="91"/>
      <c r="XC86" s="91"/>
      <c r="XD86" s="91"/>
      <c r="XE86" s="91"/>
      <c r="XF86" s="91"/>
      <c r="XG86" s="91"/>
      <c r="XH86" s="91"/>
      <c r="XI86" s="91"/>
      <c r="XJ86" s="91"/>
      <c r="XK86" s="91"/>
      <c r="XL86" s="91"/>
      <c r="XM86" s="91"/>
      <c r="XN86" s="91"/>
      <c r="XO86" s="91"/>
      <c r="XP86" s="91"/>
      <c r="XQ86" s="91"/>
      <c r="XR86" s="91"/>
      <c r="XS86" s="91"/>
      <c r="XT86" s="91"/>
      <c r="XU86" s="91"/>
      <c r="XV86" s="91"/>
      <c r="XW86" s="91"/>
      <c r="XX86" s="91"/>
      <c r="XY86" s="91"/>
      <c r="XZ86" s="91"/>
      <c r="YA86" s="91"/>
      <c r="YB86" s="91"/>
      <c r="YC86" s="91"/>
      <c r="YD86" s="91"/>
      <c r="YE86" s="91"/>
      <c r="YF86" s="91"/>
      <c r="YG86" s="91"/>
      <c r="YH86" s="91"/>
      <c r="YI86" s="91"/>
      <c r="YJ86" s="91"/>
      <c r="YK86" s="91"/>
      <c r="YL86" s="91"/>
      <c r="YM86" s="91"/>
      <c r="YN86" s="91"/>
      <c r="YO86" s="91"/>
      <c r="YP86" s="91"/>
      <c r="YQ86" s="91"/>
      <c r="YR86" s="91"/>
      <c r="YS86" s="91"/>
      <c r="YT86" s="91"/>
      <c r="YU86" s="91"/>
      <c r="YV86" s="91"/>
      <c r="YW86" s="91"/>
      <c r="YX86" s="91"/>
      <c r="YY86" s="91"/>
      <c r="YZ86" s="91"/>
      <c r="ZA86" s="91"/>
      <c r="ZB86" s="91"/>
      <c r="ZC86" s="91"/>
      <c r="ZD86" s="91"/>
      <c r="ZE86" s="91"/>
      <c r="ZF86" s="91"/>
      <c r="ZG86" s="91"/>
      <c r="ZH86" s="91"/>
      <c r="ZI86" s="91"/>
      <c r="ZJ86" s="91"/>
      <c r="ZK86" s="91"/>
      <c r="ZL86" s="91"/>
      <c r="ZM86" s="91"/>
      <c r="ZN86" s="91"/>
      <c r="ZO86" s="91"/>
      <c r="ZP86" s="91"/>
      <c r="ZQ86" s="91"/>
      <c r="ZR86" s="91"/>
      <c r="ZS86" s="91"/>
      <c r="ZT86" s="91"/>
      <c r="ZU86" s="91"/>
      <c r="ZV86" s="91"/>
      <c r="ZW86" s="91"/>
      <c r="ZX86" s="91"/>
      <c r="ZY86" s="91"/>
      <c r="ZZ86" s="91"/>
      <c r="AAA86" s="91"/>
      <c r="AAB86" s="91"/>
      <c r="AAC86" s="91"/>
      <c r="AAD86" s="91"/>
      <c r="AAE86" s="91"/>
      <c r="AAF86" s="91"/>
      <c r="AAG86" s="91"/>
      <c r="AAH86" s="91"/>
      <c r="AAI86" s="91"/>
      <c r="AAJ86" s="91"/>
      <c r="AAK86" s="91"/>
      <c r="AAL86" s="91"/>
      <c r="AAM86" s="91"/>
      <c r="AAN86" s="91"/>
      <c r="AAO86" s="91"/>
      <c r="AAP86" s="91"/>
      <c r="AAQ86" s="91"/>
      <c r="AAR86" s="91"/>
      <c r="AAS86" s="91"/>
      <c r="AAT86" s="91"/>
      <c r="AAU86" s="91"/>
      <c r="AAV86" s="91"/>
      <c r="AAW86" s="91"/>
      <c r="AAX86" s="91"/>
      <c r="AAY86" s="91"/>
      <c r="AAZ86" s="91"/>
      <c r="ABA86" s="91"/>
      <c r="ABB86" s="91"/>
      <c r="ABC86" s="91"/>
      <c r="ABD86" s="91"/>
      <c r="ABE86" s="91"/>
      <c r="ABF86" s="91"/>
      <c r="ABG86" s="91"/>
      <c r="ABH86" s="91"/>
      <c r="ABI86" s="91"/>
      <c r="ABJ86" s="91"/>
      <c r="ABK86" s="91"/>
      <c r="ABL86" s="91"/>
      <c r="ABM86" s="91"/>
      <c r="ABN86" s="91"/>
      <c r="ABO86" s="91"/>
      <c r="ABP86" s="91"/>
      <c r="ABQ86" s="91"/>
      <c r="ABR86" s="91"/>
      <c r="ABS86" s="91"/>
      <c r="ABT86" s="91"/>
      <c r="ABU86" s="91"/>
      <c r="ABV86" s="91"/>
      <c r="ABW86" s="91"/>
      <c r="ABX86" s="91"/>
      <c r="ABY86" s="91"/>
      <c r="ABZ86" s="91"/>
      <c r="ACA86" s="91"/>
      <c r="ACB86" s="91"/>
      <c r="ACC86" s="91"/>
      <c r="ACD86" s="91"/>
      <c r="ACE86" s="91"/>
      <c r="ACF86" s="91"/>
      <c r="ACG86" s="91"/>
      <c r="ACH86" s="91"/>
      <c r="ACI86" s="91"/>
      <c r="ACJ86" s="91"/>
      <c r="ACK86" s="91"/>
      <c r="ACL86" s="91"/>
      <c r="ACM86" s="91"/>
      <c r="ACN86" s="91"/>
      <c r="ACO86" s="91"/>
      <c r="ACP86" s="91"/>
      <c r="ACQ86" s="91"/>
      <c r="ACR86" s="91"/>
      <c r="ACS86" s="91"/>
      <c r="ACT86" s="91"/>
      <c r="ACU86" s="91"/>
      <c r="ACV86" s="91"/>
      <c r="ACW86" s="91"/>
      <c r="ACX86" s="91"/>
      <c r="ACY86" s="91"/>
      <c r="ACZ86" s="91"/>
      <c r="ADA86" s="91"/>
      <c r="ADB86" s="91"/>
      <c r="ADC86" s="91"/>
      <c r="ADD86" s="91"/>
      <c r="ADE86" s="91"/>
      <c r="ADF86" s="91"/>
      <c r="ADG86" s="91"/>
      <c r="ADH86" s="91"/>
      <c r="ADI86" s="91"/>
      <c r="ADJ86" s="91"/>
      <c r="ADK86" s="91"/>
      <c r="ADL86" s="91"/>
      <c r="ADM86" s="91"/>
      <c r="ADN86" s="91"/>
      <c r="ADO86" s="91"/>
      <c r="ADP86" s="91"/>
      <c r="ADQ86" s="91"/>
      <c r="ADR86" s="91"/>
      <c r="ADS86" s="91"/>
      <c r="ADT86" s="91"/>
      <c r="ADU86" s="91"/>
      <c r="ADV86" s="91"/>
      <c r="ADW86" s="91"/>
      <c r="ADX86" s="91"/>
      <c r="ADY86" s="91"/>
      <c r="ADZ86" s="91"/>
      <c r="AEA86" s="91"/>
      <c r="AEB86" s="91"/>
      <c r="AEC86" s="91"/>
      <c r="AED86" s="91"/>
      <c r="AEE86" s="91"/>
      <c r="AEF86" s="91"/>
      <c r="AEG86" s="91"/>
      <c r="AEH86" s="91"/>
      <c r="AEI86" s="91"/>
      <c r="AEJ86" s="91"/>
      <c r="AEK86" s="91"/>
      <c r="AEL86" s="91"/>
      <c r="AEM86" s="91"/>
      <c r="AEN86" s="91"/>
      <c r="AEO86" s="91"/>
      <c r="AEP86" s="91"/>
      <c r="AEQ86" s="91"/>
      <c r="AER86" s="91"/>
      <c r="AES86" s="91"/>
      <c r="AET86" s="91"/>
      <c r="AEU86" s="91"/>
      <c r="AEV86" s="91"/>
      <c r="AEW86" s="91"/>
      <c r="AEX86" s="91"/>
      <c r="AEY86" s="91"/>
      <c r="AEZ86" s="91"/>
      <c r="AFA86" s="91"/>
      <c r="AFB86" s="91"/>
      <c r="AFC86" s="91"/>
      <c r="AFD86" s="91"/>
      <c r="AFE86" s="91"/>
      <c r="AFF86" s="91"/>
      <c r="AFG86" s="91"/>
      <c r="AFH86" s="91"/>
      <c r="AFI86" s="91"/>
      <c r="AFJ86" s="91"/>
      <c r="AFK86" s="91"/>
      <c r="AFL86" s="91"/>
      <c r="AFM86" s="91"/>
      <c r="AFN86" s="91"/>
      <c r="AFO86" s="91"/>
      <c r="AFP86" s="91"/>
      <c r="AFQ86" s="91"/>
      <c r="AFR86" s="91"/>
      <c r="AFS86" s="91"/>
      <c r="AFT86" s="91"/>
      <c r="AFU86" s="91"/>
      <c r="AFV86" s="91"/>
      <c r="AFW86" s="91"/>
      <c r="AFX86" s="91"/>
      <c r="AFY86" s="91"/>
      <c r="AFZ86" s="91"/>
      <c r="AGA86" s="91"/>
      <c r="AGB86" s="91"/>
      <c r="AGC86" s="91"/>
      <c r="AGD86" s="91"/>
      <c r="AGE86" s="91"/>
      <c r="AGF86" s="91"/>
      <c r="AGG86" s="91"/>
      <c r="AGH86" s="91"/>
      <c r="AGI86" s="91"/>
      <c r="AGJ86" s="91"/>
      <c r="AGK86" s="91"/>
      <c r="AGL86" s="91"/>
      <c r="AGM86" s="91"/>
      <c r="AGN86" s="91"/>
      <c r="AGO86" s="91"/>
      <c r="AGP86" s="91"/>
      <c r="AGQ86" s="91"/>
      <c r="AGR86" s="91"/>
      <c r="AGS86" s="91"/>
      <c r="AGT86" s="91"/>
      <c r="AGU86" s="91"/>
      <c r="AGV86" s="91"/>
      <c r="AGW86" s="91"/>
      <c r="AGX86" s="91"/>
      <c r="AGY86" s="91"/>
      <c r="AGZ86" s="91"/>
      <c r="AHA86" s="91"/>
      <c r="AHB86" s="91"/>
      <c r="AHC86" s="91"/>
      <c r="AHD86" s="91"/>
      <c r="AHE86" s="91"/>
      <c r="AHF86" s="91"/>
      <c r="AHG86" s="91"/>
      <c r="AHH86" s="91"/>
      <c r="AHI86" s="91"/>
      <c r="AHJ86" s="91"/>
      <c r="AHK86" s="91"/>
      <c r="AHL86" s="91"/>
      <c r="AHM86" s="91"/>
      <c r="AHN86" s="91"/>
      <c r="AHO86" s="91"/>
      <c r="AHP86" s="91"/>
      <c r="AHQ86" s="91"/>
      <c r="AHR86" s="91"/>
      <c r="AHS86" s="91"/>
      <c r="AHT86" s="91"/>
      <c r="AHU86" s="91"/>
      <c r="AHV86" s="91"/>
      <c r="AHW86" s="91"/>
      <c r="AHX86" s="91"/>
      <c r="AHY86" s="91"/>
      <c r="AHZ86" s="91"/>
      <c r="AIA86" s="91"/>
      <c r="AIB86" s="91"/>
      <c r="AIC86" s="91"/>
      <c r="AID86" s="91"/>
      <c r="AIE86" s="91"/>
      <c r="AIF86" s="91"/>
      <c r="AIG86" s="91"/>
      <c r="AIH86" s="91"/>
      <c r="AII86" s="91"/>
      <c r="AIJ86" s="91"/>
      <c r="AIK86" s="91"/>
      <c r="AIL86" s="91"/>
      <c r="AIM86" s="91"/>
      <c r="AIN86" s="91"/>
      <c r="AIO86" s="91"/>
      <c r="AIP86" s="91"/>
      <c r="AIQ86" s="91"/>
      <c r="AIR86" s="91"/>
      <c r="AIS86" s="91"/>
      <c r="AIT86" s="91"/>
      <c r="AIU86" s="91"/>
      <c r="AIV86" s="91"/>
      <c r="AIW86" s="91"/>
      <c r="AIX86" s="91"/>
      <c r="AIY86" s="91"/>
      <c r="AIZ86" s="91"/>
      <c r="AJA86" s="91"/>
      <c r="AJB86" s="91"/>
      <c r="AJC86" s="91"/>
      <c r="AJD86" s="91"/>
      <c r="AJE86" s="91"/>
      <c r="AJF86" s="91"/>
      <c r="AJG86" s="91"/>
      <c r="AJH86" s="91"/>
      <c r="AJI86" s="91"/>
      <c r="AJJ86" s="91"/>
      <c r="AJK86" s="91"/>
      <c r="AJL86" s="91"/>
      <c r="AJM86" s="91"/>
      <c r="AJN86" s="91"/>
      <c r="AJO86" s="91"/>
      <c r="AJP86" s="91"/>
      <c r="AJQ86" s="91"/>
      <c r="AJR86" s="91"/>
      <c r="AJS86" s="91"/>
      <c r="AJT86" s="91"/>
      <c r="AJU86" s="91"/>
      <c r="AJV86" s="91"/>
      <c r="AJW86" s="91"/>
      <c r="AJX86" s="91"/>
      <c r="AJY86" s="91"/>
      <c r="AJZ86" s="91"/>
      <c r="AKA86" s="91"/>
      <c r="AKB86" s="91"/>
      <c r="AKC86" s="91"/>
      <c r="AKD86" s="91"/>
      <c r="AKE86" s="91"/>
      <c r="AKF86" s="91"/>
      <c r="AKG86" s="91"/>
      <c r="AKH86" s="91"/>
      <c r="AKI86" s="91"/>
      <c r="AKJ86" s="91"/>
      <c r="AKK86" s="91"/>
      <c r="AKL86" s="91"/>
      <c r="AKM86" s="91"/>
      <c r="AKN86" s="91"/>
      <c r="AKO86" s="91"/>
      <c r="AKP86" s="91"/>
      <c r="AKQ86" s="91"/>
      <c r="AKR86" s="91"/>
      <c r="AKS86" s="91"/>
      <c r="AKT86" s="91"/>
      <c r="AKU86" s="91"/>
      <c r="AKV86" s="91"/>
      <c r="AKW86" s="91"/>
      <c r="AKX86" s="91"/>
      <c r="AKY86" s="91"/>
      <c r="AKZ86" s="91"/>
      <c r="ALA86" s="91"/>
      <c r="ALB86" s="91"/>
      <c r="ALC86" s="91"/>
      <c r="ALD86" s="91"/>
      <c r="ALE86" s="91"/>
      <c r="ALF86" s="91"/>
      <c r="ALG86" s="91"/>
      <c r="ALH86" s="91"/>
      <c r="ALI86" s="91"/>
      <c r="ALJ86" s="91"/>
      <c r="ALK86" s="91"/>
      <c r="ALL86" s="91"/>
      <c r="ALM86" s="91"/>
      <c r="ALN86" s="91"/>
      <c r="ALO86" s="91"/>
      <c r="ALP86" s="91"/>
      <c r="ALQ86" s="91"/>
      <c r="ALR86" s="91"/>
      <c r="ALS86" s="91"/>
      <c r="ALT86" s="91"/>
      <c r="ALU86" s="91"/>
      <c r="ALV86" s="91"/>
      <c r="ALW86" s="91"/>
      <c r="ALX86" s="91"/>
      <c r="ALY86" s="91"/>
      <c r="ALZ86" s="91"/>
      <c r="AMA86" s="91"/>
      <c r="AMB86" s="91"/>
      <c r="AMC86" s="91"/>
      <c r="AMD86" s="91"/>
      <c r="AME86" s="91"/>
      <c r="AMF86" s="91"/>
      <c r="AMG86" s="91"/>
      <c r="AMH86" s="91"/>
      <c r="AMI86" s="91"/>
      <c r="AMJ86" s="91"/>
      <c r="AMK86" s="91"/>
      <c r="AML86" s="91"/>
      <c r="AMM86" s="91"/>
      <c r="AMN86" s="91"/>
      <c r="AMO86" s="91"/>
      <c r="AMP86" s="91"/>
      <c r="AMQ86" s="91"/>
      <c r="AMR86" s="91"/>
      <c r="AMS86" s="91"/>
      <c r="AMT86" s="91"/>
      <c r="AMU86" s="91"/>
      <c r="AMV86" s="91"/>
      <c r="AMW86" s="91"/>
      <c r="AMX86" s="91"/>
      <c r="AMY86" s="91"/>
      <c r="AMZ86" s="91"/>
      <c r="ANA86" s="91"/>
      <c r="ANB86" s="91"/>
      <c r="ANC86" s="91"/>
      <c r="AND86" s="91"/>
      <c r="ANE86" s="91"/>
      <c r="ANF86" s="91"/>
      <c r="ANG86" s="91"/>
      <c r="ANH86" s="91"/>
      <c r="ANI86" s="91"/>
      <c r="ANJ86" s="91"/>
      <c r="ANK86" s="91"/>
      <c r="ANL86" s="91"/>
      <c r="ANM86" s="91"/>
      <c r="ANN86" s="91"/>
      <c r="ANO86" s="91"/>
      <c r="ANP86" s="91"/>
      <c r="ANQ86" s="91"/>
      <c r="ANR86" s="91"/>
      <c r="ANS86" s="91"/>
      <c r="ANT86" s="91"/>
      <c r="ANU86" s="91"/>
      <c r="ANV86" s="91"/>
      <c r="ANW86" s="91"/>
      <c r="ANX86" s="91"/>
      <c r="ANY86" s="91"/>
      <c r="ANZ86" s="91"/>
      <c r="AOA86" s="91"/>
      <c r="AOB86" s="91"/>
      <c r="AOC86" s="91"/>
      <c r="AOD86" s="91"/>
      <c r="AOE86" s="91"/>
      <c r="AOF86" s="91"/>
      <c r="AOG86" s="91"/>
      <c r="AOH86" s="91"/>
      <c r="AOI86" s="91"/>
      <c r="AOJ86" s="91"/>
      <c r="AOK86" s="91"/>
      <c r="AOL86" s="91"/>
      <c r="AOM86" s="91"/>
      <c r="AON86" s="91"/>
      <c r="AOO86" s="91"/>
      <c r="AOP86" s="91"/>
      <c r="AOQ86" s="91"/>
      <c r="AOR86" s="91"/>
      <c r="AOS86" s="91"/>
      <c r="AOT86" s="91"/>
      <c r="AOU86" s="91"/>
      <c r="AOV86" s="91"/>
      <c r="AOW86" s="91"/>
      <c r="AOX86" s="91"/>
      <c r="AOY86" s="91"/>
      <c r="AOZ86" s="91"/>
      <c r="APA86" s="91"/>
      <c r="APB86" s="91"/>
      <c r="APC86" s="91"/>
      <c r="APD86" s="91"/>
      <c r="APE86" s="91"/>
      <c r="APF86" s="91"/>
      <c r="APG86" s="91"/>
      <c r="APH86" s="91"/>
      <c r="API86" s="91"/>
      <c r="APJ86" s="91"/>
      <c r="APK86" s="91"/>
      <c r="APL86" s="91"/>
      <c r="APM86" s="91"/>
      <c r="APN86" s="91"/>
      <c r="APO86" s="91"/>
      <c r="APP86" s="91"/>
      <c r="APQ86" s="91"/>
      <c r="APR86" s="91"/>
      <c r="APS86" s="91"/>
      <c r="APT86" s="91"/>
      <c r="APU86" s="91"/>
      <c r="APV86" s="91"/>
      <c r="APW86" s="91"/>
      <c r="APX86" s="91"/>
      <c r="APY86" s="91"/>
      <c r="APZ86" s="91"/>
      <c r="AQA86" s="91"/>
      <c r="AQB86" s="91"/>
      <c r="AQC86" s="91"/>
      <c r="AQD86" s="91"/>
      <c r="AQE86" s="91"/>
      <c r="AQF86" s="91"/>
      <c r="AQG86" s="91"/>
      <c r="AQH86" s="91"/>
      <c r="AQI86" s="91"/>
      <c r="AQJ86" s="91"/>
      <c r="AQK86" s="91"/>
      <c r="AQL86" s="91"/>
      <c r="AQM86" s="91"/>
      <c r="AQN86" s="91"/>
      <c r="AQO86" s="91"/>
      <c r="AQP86" s="91"/>
      <c r="AQQ86" s="91"/>
      <c r="AQR86" s="91"/>
      <c r="AQS86" s="91"/>
      <c r="AQT86" s="91"/>
      <c r="AQU86" s="91"/>
      <c r="AQV86" s="91"/>
      <c r="AQW86" s="91"/>
      <c r="AQX86" s="91"/>
      <c r="AQY86" s="91"/>
      <c r="AQZ86" s="91"/>
      <c r="ARA86" s="91"/>
      <c r="ARB86" s="91"/>
      <c r="ARC86" s="91"/>
      <c r="ARD86" s="91"/>
      <c r="ARE86" s="91"/>
      <c r="ARF86" s="91"/>
      <c r="ARG86" s="91"/>
      <c r="ARH86" s="91"/>
      <c r="ARI86" s="91"/>
      <c r="ARJ86" s="91"/>
      <c r="ARK86" s="91"/>
      <c r="ARL86" s="91"/>
      <c r="ARM86" s="91"/>
      <c r="ARN86" s="91"/>
      <c r="ARO86" s="91"/>
      <c r="ARP86" s="91"/>
      <c r="ARQ86" s="91"/>
      <c r="ARR86" s="91"/>
      <c r="ARS86" s="91"/>
      <c r="ART86" s="91"/>
      <c r="ARU86" s="91"/>
      <c r="ARV86" s="91"/>
      <c r="ARW86" s="91"/>
      <c r="ARX86" s="91"/>
      <c r="ARY86" s="91"/>
      <c r="ARZ86" s="91"/>
      <c r="ASA86" s="91"/>
      <c r="ASB86" s="91"/>
      <c r="ASC86" s="91"/>
      <c r="ASD86" s="91"/>
      <c r="ASE86" s="91"/>
      <c r="ASF86" s="91"/>
      <c r="ASG86" s="91"/>
      <c r="ASH86" s="91"/>
      <c r="ASI86" s="91"/>
      <c r="ASJ86" s="91"/>
      <c r="ASK86" s="91"/>
      <c r="ASL86" s="91"/>
      <c r="ASM86" s="91"/>
      <c r="ASN86" s="91"/>
      <c r="ASO86" s="91"/>
      <c r="ASP86" s="91"/>
      <c r="ASQ86" s="91"/>
      <c r="ASR86" s="91"/>
      <c r="ASS86" s="91"/>
      <c r="AST86" s="91"/>
      <c r="ASU86" s="91"/>
      <c r="ASV86" s="91"/>
      <c r="ASW86" s="91"/>
      <c r="ASX86" s="91"/>
      <c r="ASY86" s="91"/>
      <c r="ASZ86" s="91"/>
      <c r="ATA86" s="91"/>
      <c r="ATB86" s="91"/>
      <c r="ATC86" s="91"/>
      <c r="ATD86" s="91"/>
      <c r="ATE86" s="91"/>
      <c r="ATF86" s="91"/>
      <c r="ATG86" s="91"/>
      <c r="ATH86" s="91"/>
      <c r="ATI86" s="91"/>
      <c r="ATJ86" s="91"/>
      <c r="ATK86" s="91"/>
      <c r="ATL86" s="91"/>
      <c r="ATM86" s="91"/>
      <c r="ATN86" s="91"/>
      <c r="ATO86" s="91"/>
      <c r="ATP86" s="91"/>
      <c r="ATQ86" s="91"/>
      <c r="ATR86" s="91"/>
      <c r="ATS86" s="91"/>
      <c r="ATT86" s="91"/>
      <c r="ATU86" s="91"/>
      <c r="ATV86" s="91"/>
      <c r="ATW86" s="91"/>
      <c r="ATX86" s="91"/>
      <c r="ATY86" s="91"/>
      <c r="ATZ86" s="91"/>
      <c r="AUA86" s="91"/>
      <c r="AUB86" s="91"/>
      <c r="AUC86" s="91"/>
      <c r="AUD86" s="91"/>
      <c r="AUE86" s="91"/>
      <c r="AUF86" s="91"/>
      <c r="AUG86" s="91"/>
      <c r="AUH86" s="91"/>
      <c r="AUI86" s="91"/>
      <c r="AUJ86" s="91"/>
      <c r="AUK86" s="91"/>
      <c r="AUL86" s="91"/>
      <c r="AUM86" s="91"/>
      <c r="AUN86" s="91"/>
      <c r="AUO86" s="91"/>
      <c r="AUP86" s="91"/>
      <c r="AUQ86" s="91"/>
      <c r="AUR86" s="91"/>
      <c r="AUS86" s="91"/>
      <c r="AUT86" s="91"/>
      <c r="AUU86" s="91"/>
      <c r="AUV86" s="91"/>
      <c r="AUW86" s="91"/>
      <c r="AUX86" s="91"/>
      <c r="AUY86" s="91"/>
      <c r="AUZ86" s="91"/>
      <c r="AVA86" s="91"/>
      <c r="AVB86" s="91"/>
      <c r="AVC86" s="91"/>
      <c r="AVD86" s="91"/>
      <c r="AVE86" s="91"/>
      <c r="AVF86" s="91"/>
      <c r="AVG86" s="91"/>
      <c r="AVH86" s="91"/>
      <c r="AVI86" s="91"/>
      <c r="AVJ86" s="91"/>
      <c r="AVK86" s="91"/>
      <c r="AVL86" s="91"/>
      <c r="AVM86" s="91"/>
      <c r="AVN86" s="91"/>
      <c r="AVO86" s="91"/>
      <c r="AVP86" s="91"/>
      <c r="AVQ86" s="91"/>
      <c r="AVR86" s="91"/>
      <c r="AVS86" s="91"/>
      <c r="AVT86" s="91"/>
      <c r="AVU86" s="91"/>
      <c r="AVV86" s="91"/>
      <c r="AVW86" s="91"/>
      <c r="AVX86" s="91"/>
      <c r="AVY86" s="91"/>
      <c r="AVZ86" s="91"/>
      <c r="AWA86" s="91"/>
      <c r="AWB86" s="91"/>
      <c r="AWC86" s="91"/>
      <c r="AWD86" s="91"/>
      <c r="AWE86" s="91"/>
      <c r="AWF86" s="91"/>
      <c r="AWG86" s="91"/>
      <c r="AWH86" s="91"/>
      <c r="AWI86" s="91"/>
      <c r="AWJ86" s="91"/>
      <c r="AWK86" s="91"/>
      <c r="AWL86" s="91"/>
      <c r="AWM86" s="91"/>
      <c r="AWN86" s="91"/>
      <c r="AWO86" s="91"/>
      <c r="AWP86" s="91"/>
      <c r="AWQ86" s="91"/>
      <c r="AWR86" s="91"/>
      <c r="AWS86" s="91"/>
      <c r="AWT86" s="91"/>
      <c r="AWU86" s="91"/>
      <c r="AWV86" s="91"/>
      <c r="AWW86" s="91"/>
      <c r="AWX86" s="91"/>
      <c r="AWY86" s="91"/>
      <c r="AWZ86" s="91"/>
      <c r="AXA86" s="91"/>
      <c r="AXB86" s="91"/>
      <c r="AXC86" s="91"/>
      <c r="AXD86" s="91"/>
      <c r="AXE86" s="91"/>
      <c r="AXF86" s="91"/>
      <c r="AXG86" s="91"/>
      <c r="AXH86" s="91"/>
      <c r="AXI86" s="91"/>
      <c r="AXJ86" s="91"/>
      <c r="AXK86" s="91"/>
      <c r="AXL86" s="91"/>
      <c r="AXM86" s="91"/>
      <c r="AXN86" s="91"/>
      <c r="AXO86" s="91"/>
      <c r="AXP86" s="91"/>
      <c r="AXQ86" s="91"/>
      <c r="AXR86" s="91"/>
      <c r="AXS86" s="91"/>
      <c r="AXT86" s="91"/>
      <c r="AXU86" s="91"/>
      <c r="AXV86" s="91"/>
      <c r="AXW86" s="91"/>
      <c r="AXX86" s="91"/>
      <c r="AXY86" s="91"/>
      <c r="AXZ86" s="91"/>
      <c r="AYA86" s="91"/>
      <c r="AYB86" s="91"/>
      <c r="AYC86" s="91"/>
      <c r="AYD86" s="91"/>
      <c r="AYE86" s="91"/>
      <c r="AYF86" s="91"/>
      <c r="AYG86" s="91"/>
      <c r="AYH86" s="91"/>
      <c r="AYI86" s="91"/>
      <c r="AYJ86" s="91"/>
      <c r="AYK86" s="91"/>
      <c r="AYL86" s="91"/>
      <c r="AYM86" s="91"/>
      <c r="AYN86" s="91"/>
      <c r="AYO86" s="91"/>
      <c r="AYP86" s="91"/>
      <c r="AYQ86" s="91"/>
      <c r="AYR86" s="91"/>
      <c r="AYS86" s="91"/>
      <c r="AYT86" s="91"/>
      <c r="AYU86" s="91"/>
      <c r="AYV86" s="91"/>
      <c r="AYW86" s="91"/>
      <c r="AYX86" s="91"/>
      <c r="AYY86" s="91"/>
      <c r="AYZ86" s="91"/>
      <c r="AZA86" s="91"/>
      <c r="AZB86" s="91"/>
      <c r="AZC86" s="91"/>
      <c r="AZD86" s="91"/>
      <c r="AZE86" s="91"/>
      <c r="AZF86" s="91"/>
      <c r="AZG86" s="91"/>
      <c r="AZH86" s="91"/>
      <c r="AZI86" s="91"/>
      <c r="AZJ86" s="91"/>
      <c r="AZK86" s="91"/>
      <c r="AZL86" s="91"/>
      <c r="AZM86" s="91"/>
      <c r="AZN86" s="91"/>
      <c r="AZO86" s="91"/>
      <c r="AZP86" s="91"/>
      <c r="AZQ86" s="91"/>
      <c r="AZR86" s="91"/>
      <c r="AZS86" s="91"/>
      <c r="AZT86" s="91"/>
      <c r="AZU86" s="91"/>
      <c r="AZV86" s="91"/>
      <c r="AZW86" s="91"/>
      <c r="AZX86" s="91"/>
      <c r="AZY86" s="91"/>
      <c r="AZZ86" s="91"/>
      <c r="BAA86" s="91"/>
      <c r="BAB86" s="91"/>
      <c r="BAC86" s="91"/>
      <c r="BAD86" s="91"/>
      <c r="BAE86" s="91"/>
      <c r="BAF86" s="91"/>
      <c r="BAG86" s="91"/>
      <c r="BAH86" s="91"/>
      <c r="BAI86" s="91"/>
      <c r="BAJ86" s="91"/>
      <c r="BAK86" s="91"/>
      <c r="BAL86" s="91"/>
      <c r="BAM86" s="91"/>
      <c r="BAN86" s="91"/>
      <c r="BAO86" s="91"/>
      <c r="BAP86" s="91"/>
      <c r="BAQ86" s="91"/>
      <c r="BAR86" s="91"/>
      <c r="BAS86" s="91"/>
      <c r="BAT86" s="91"/>
      <c r="BAU86" s="91"/>
      <c r="BAV86" s="91"/>
      <c r="BAW86" s="91"/>
      <c r="BAX86" s="91"/>
      <c r="BAY86" s="91"/>
      <c r="BAZ86" s="91"/>
      <c r="BBA86" s="91"/>
      <c r="BBB86" s="91"/>
      <c r="BBC86" s="91"/>
      <c r="BBD86" s="91"/>
      <c r="BBE86" s="91"/>
      <c r="BBF86" s="91"/>
      <c r="BBG86" s="91"/>
      <c r="BBH86" s="91"/>
      <c r="BBI86" s="91"/>
      <c r="BBJ86" s="91"/>
      <c r="BBK86" s="91"/>
      <c r="BBL86" s="91"/>
      <c r="BBM86" s="91"/>
      <c r="BBN86" s="91"/>
      <c r="BBO86" s="91"/>
      <c r="BBP86" s="91"/>
      <c r="BBQ86" s="91"/>
      <c r="BBR86" s="91"/>
      <c r="BBS86" s="91"/>
      <c r="BBT86" s="91"/>
      <c r="BBU86" s="91"/>
      <c r="BBV86" s="91"/>
      <c r="BBW86" s="91"/>
      <c r="BBX86" s="91"/>
      <c r="BBY86" s="91"/>
      <c r="BBZ86" s="91"/>
      <c r="BCA86" s="91"/>
      <c r="BCB86" s="91"/>
      <c r="BCC86" s="91"/>
      <c r="BCD86" s="91"/>
      <c r="BCE86" s="91"/>
      <c r="BCF86" s="91"/>
      <c r="BCG86" s="91"/>
      <c r="BCH86" s="91"/>
      <c r="BCI86" s="91"/>
      <c r="BCJ86" s="91"/>
      <c r="BCK86" s="91"/>
      <c r="BCL86" s="91"/>
      <c r="BCM86" s="91"/>
      <c r="BCN86" s="91"/>
      <c r="BCO86" s="91"/>
      <c r="BCP86" s="91"/>
      <c r="BCQ86" s="91"/>
      <c r="BCR86" s="91"/>
      <c r="BCS86" s="91"/>
      <c r="BCT86" s="91"/>
      <c r="BCU86" s="91"/>
      <c r="BCV86" s="91"/>
      <c r="BCW86" s="91"/>
      <c r="BCX86" s="91"/>
      <c r="BCY86" s="91"/>
      <c r="BCZ86" s="91"/>
      <c r="BDA86" s="91"/>
      <c r="BDB86" s="91"/>
      <c r="BDC86" s="91"/>
      <c r="BDD86" s="91"/>
      <c r="BDE86" s="91"/>
      <c r="BDF86" s="91"/>
      <c r="BDG86" s="91"/>
      <c r="BDH86" s="91"/>
      <c r="BDI86" s="91"/>
      <c r="BDJ86" s="91"/>
      <c r="BDK86" s="91"/>
      <c r="BDL86" s="91"/>
      <c r="BDM86" s="91"/>
      <c r="BDN86" s="91"/>
      <c r="BDO86" s="91"/>
      <c r="BDP86" s="91"/>
      <c r="BDQ86" s="91"/>
      <c r="BDR86" s="91"/>
      <c r="BDS86" s="91"/>
      <c r="BDT86" s="91"/>
      <c r="BDU86" s="91"/>
      <c r="BDV86" s="91"/>
      <c r="BDW86" s="91"/>
      <c r="BDX86" s="91"/>
      <c r="BDY86" s="91"/>
      <c r="BDZ86" s="91"/>
      <c r="BEA86" s="91"/>
      <c r="BEB86" s="91"/>
      <c r="BEC86" s="91"/>
      <c r="BED86" s="91"/>
      <c r="BEE86" s="91"/>
      <c r="BEF86" s="91"/>
      <c r="BEG86" s="91"/>
      <c r="BEH86" s="91"/>
      <c r="BEI86" s="91"/>
      <c r="BEJ86" s="91"/>
      <c r="BEK86" s="91"/>
      <c r="BEL86" s="91"/>
      <c r="BEM86" s="91"/>
      <c r="BEN86" s="91"/>
      <c r="BEO86" s="91"/>
      <c r="BEP86" s="91"/>
      <c r="BEQ86" s="91"/>
      <c r="BER86" s="91"/>
      <c r="BES86" s="91"/>
      <c r="BET86" s="91"/>
      <c r="BEU86" s="91"/>
      <c r="BEV86" s="91"/>
      <c r="BEW86" s="91"/>
      <c r="BEX86" s="91"/>
      <c r="BEY86" s="91"/>
      <c r="BEZ86" s="91"/>
      <c r="BFA86" s="91"/>
      <c r="BFB86" s="91"/>
      <c r="BFC86" s="91"/>
      <c r="BFD86" s="91"/>
      <c r="BFE86" s="91"/>
      <c r="BFF86" s="91"/>
      <c r="BFG86" s="91"/>
      <c r="BFH86" s="91"/>
      <c r="BFI86" s="91"/>
      <c r="BFJ86" s="91"/>
      <c r="BFK86" s="91"/>
      <c r="BFL86" s="91"/>
      <c r="BFM86" s="91"/>
      <c r="BFN86" s="91"/>
      <c r="BFO86" s="91"/>
      <c r="BFP86" s="91"/>
      <c r="BFQ86" s="91"/>
      <c r="BFR86" s="91"/>
      <c r="BFS86" s="91"/>
      <c r="BFT86" s="91"/>
      <c r="BFU86" s="91"/>
      <c r="BFV86" s="91"/>
      <c r="BFW86" s="91"/>
      <c r="BFX86" s="91"/>
      <c r="BFY86" s="91"/>
      <c r="BFZ86" s="91"/>
      <c r="BGA86" s="91"/>
      <c r="BGB86" s="91"/>
      <c r="BGC86" s="91"/>
      <c r="BGD86" s="91"/>
      <c r="BGE86" s="91"/>
      <c r="BGF86" s="91"/>
      <c r="BGG86" s="91"/>
      <c r="BGH86" s="91"/>
      <c r="BGI86" s="91"/>
      <c r="BGJ86" s="91"/>
      <c r="BGK86" s="91"/>
      <c r="BGL86" s="91"/>
      <c r="BGM86" s="91"/>
      <c r="BGN86" s="91"/>
      <c r="BGO86" s="91"/>
      <c r="BGP86" s="91"/>
      <c r="BGQ86" s="91"/>
      <c r="BGR86" s="91"/>
      <c r="BGS86" s="91"/>
      <c r="BGT86" s="91"/>
      <c r="BGU86" s="91"/>
      <c r="BGV86" s="91"/>
      <c r="BGW86" s="91"/>
      <c r="BGX86" s="91"/>
      <c r="BGY86" s="91"/>
      <c r="BGZ86" s="91"/>
      <c r="BHA86" s="91"/>
      <c r="BHB86" s="91"/>
      <c r="BHC86" s="91"/>
      <c r="BHD86" s="91"/>
      <c r="BHE86" s="91"/>
      <c r="BHF86" s="91"/>
      <c r="BHG86" s="91"/>
      <c r="BHH86" s="91"/>
      <c r="BHI86" s="91"/>
      <c r="BHJ86" s="91"/>
      <c r="BHK86" s="91"/>
      <c r="BHL86" s="91"/>
      <c r="BHM86" s="91"/>
      <c r="BHN86" s="91"/>
      <c r="BHO86" s="91"/>
      <c r="BHP86" s="91"/>
      <c r="BHQ86" s="91"/>
    </row>
    <row r="87" spans="1:1577"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116"/>
      <c r="S87" s="91"/>
      <c r="T87" s="91"/>
      <c r="U87" s="91"/>
      <c r="V87" s="91"/>
      <c r="W87" s="91"/>
      <c r="DO87" s="91"/>
      <c r="DP87" s="91"/>
      <c r="DQ87" s="91"/>
      <c r="DR87" s="91"/>
      <c r="DS87" s="91"/>
      <c r="DT87" s="91"/>
      <c r="DU87" s="91"/>
      <c r="DV87" s="91"/>
      <c r="DW87" s="91"/>
      <c r="DX87" s="91"/>
      <c r="DY87" s="91"/>
      <c r="DZ87" s="91"/>
      <c r="EA87" s="91"/>
      <c r="EB87" s="91"/>
      <c r="EC87" s="91"/>
      <c r="ED87" s="91"/>
      <c r="EE87" s="91"/>
      <c r="EF87" s="91"/>
      <c r="EG87" s="91"/>
      <c r="EH87" s="91"/>
      <c r="EI87" s="91"/>
      <c r="EJ87" s="91"/>
      <c r="EK87" s="91"/>
      <c r="EL87" s="91"/>
      <c r="EM87" s="91"/>
      <c r="EN87" s="91"/>
      <c r="EO87" s="91"/>
      <c r="EP87" s="91"/>
      <c r="EQ87" s="91"/>
      <c r="ER87" s="91"/>
      <c r="ES87" s="91"/>
      <c r="ET87" s="91"/>
      <c r="EU87" s="91"/>
      <c r="EV87" s="91"/>
      <c r="EW87" s="91"/>
      <c r="EX87" s="91"/>
      <c r="EY87" s="91"/>
      <c r="EZ87" s="91"/>
      <c r="FA87" s="91"/>
      <c r="FB87" s="91"/>
      <c r="FC87" s="91"/>
      <c r="FD87" s="91"/>
      <c r="FE87" s="91"/>
      <c r="FF87" s="91"/>
      <c r="FG87" s="91"/>
      <c r="FH87" s="91"/>
      <c r="FI87" s="91"/>
      <c r="FJ87" s="91"/>
      <c r="FK87" s="91"/>
      <c r="FL87" s="91"/>
      <c r="FM87" s="91"/>
      <c r="FN87" s="91"/>
      <c r="FO87" s="91"/>
      <c r="FP87" s="91"/>
      <c r="FQ87" s="91"/>
      <c r="FR87" s="91"/>
      <c r="FS87" s="91"/>
      <c r="FT87" s="91"/>
      <c r="FU87" s="91"/>
      <c r="FV87" s="91"/>
      <c r="FW87" s="91"/>
      <c r="FX87" s="91"/>
      <c r="FY87" s="91"/>
      <c r="FZ87" s="91"/>
      <c r="GA87" s="91"/>
      <c r="GB87" s="91"/>
      <c r="GC87" s="91"/>
      <c r="GD87" s="91"/>
      <c r="GE87" s="91"/>
      <c r="GF87" s="91"/>
      <c r="GG87" s="91"/>
      <c r="GH87" s="91"/>
      <c r="GI87" s="91"/>
      <c r="GJ87" s="91"/>
      <c r="GK87" s="91"/>
      <c r="GL87" s="91"/>
      <c r="GM87" s="91"/>
      <c r="GN87" s="91"/>
      <c r="GO87" s="91"/>
      <c r="GP87" s="91"/>
      <c r="GQ87" s="91"/>
      <c r="GR87" s="91"/>
      <c r="GS87" s="91"/>
      <c r="GT87" s="91"/>
      <c r="GU87" s="91"/>
      <c r="GV87" s="91"/>
      <c r="GW87" s="91"/>
      <c r="GX87" s="91"/>
      <c r="GY87" s="91"/>
      <c r="GZ87" s="91"/>
      <c r="HA87" s="91"/>
      <c r="HB87" s="91"/>
      <c r="HC87" s="91"/>
      <c r="HD87" s="91"/>
      <c r="HE87" s="91"/>
      <c r="HF87" s="91"/>
      <c r="HG87" s="91"/>
      <c r="HH87" s="91"/>
      <c r="HI87" s="91"/>
      <c r="HJ87" s="91"/>
      <c r="HK87" s="91"/>
      <c r="HL87" s="91"/>
      <c r="HM87" s="91"/>
      <c r="HN87" s="91"/>
      <c r="HO87" s="91"/>
      <c r="HP87" s="91"/>
      <c r="HQ87" s="91"/>
      <c r="HR87" s="91"/>
      <c r="HS87" s="91"/>
      <c r="HT87" s="91"/>
      <c r="HU87" s="91"/>
      <c r="HV87" s="91"/>
      <c r="HW87" s="91"/>
      <c r="HX87" s="91"/>
      <c r="HY87" s="91"/>
      <c r="HZ87" s="91"/>
      <c r="IA87" s="91"/>
      <c r="IB87" s="91"/>
      <c r="IC87" s="91"/>
      <c r="ID87" s="91"/>
      <c r="IE87" s="91"/>
      <c r="IF87" s="91"/>
      <c r="IG87" s="91"/>
      <c r="IH87" s="91"/>
      <c r="II87" s="91"/>
      <c r="IJ87" s="91"/>
      <c r="IK87" s="91"/>
      <c r="IL87" s="91"/>
      <c r="IM87" s="91"/>
      <c r="IN87" s="91"/>
      <c r="IO87" s="91"/>
      <c r="IP87" s="91"/>
      <c r="IQ87" s="91"/>
      <c r="IR87" s="91"/>
      <c r="IS87" s="91"/>
      <c r="IT87" s="91"/>
      <c r="IU87" s="91"/>
      <c r="IV87" s="91"/>
      <c r="IW87" s="91"/>
      <c r="IX87" s="91"/>
      <c r="IY87" s="91"/>
      <c r="IZ87" s="91"/>
      <c r="JA87" s="91"/>
      <c r="JB87" s="91"/>
      <c r="JC87" s="91"/>
      <c r="JD87" s="91"/>
      <c r="JE87" s="91"/>
      <c r="JF87" s="91"/>
      <c r="JG87" s="91"/>
      <c r="JH87" s="91"/>
      <c r="JI87" s="91"/>
      <c r="JJ87" s="91"/>
      <c r="JK87" s="91"/>
      <c r="JL87" s="91"/>
      <c r="JM87" s="91"/>
      <c r="JN87" s="91"/>
      <c r="JO87" s="91"/>
      <c r="JP87" s="91"/>
      <c r="JQ87" s="91"/>
      <c r="JR87" s="91"/>
      <c r="JS87" s="91"/>
      <c r="JT87" s="91"/>
      <c r="JU87" s="91"/>
      <c r="JV87" s="91"/>
      <c r="JW87" s="91"/>
      <c r="JX87" s="91"/>
      <c r="JY87" s="91"/>
      <c r="JZ87" s="91"/>
      <c r="KA87" s="91"/>
      <c r="KB87" s="91"/>
      <c r="KC87" s="91"/>
      <c r="KD87" s="91"/>
      <c r="KE87" s="91"/>
      <c r="KF87" s="91"/>
      <c r="KG87" s="91"/>
      <c r="KH87" s="91"/>
      <c r="KI87" s="91"/>
      <c r="KJ87" s="91"/>
      <c r="KK87" s="91"/>
      <c r="KL87" s="91"/>
      <c r="KM87" s="91"/>
      <c r="KN87" s="91"/>
      <c r="KO87" s="91"/>
      <c r="KP87" s="91"/>
      <c r="KQ87" s="91"/>
      <c r="KR87" s="91"/>
      <c r="KS87" s="91"/>
      <c r="KT87" s="91"/>
      <c r="KU87" s="91"/>
      <c r="KV87" s="91"/>
      <c r="KW87" s="91"/>
      <c r="KX87" s="91"/>
      <c r="KY87" s="91"/>
      <c r="KZ87" s="91"/>
      <c r="LA87" s="91"/>
      <c r="LB87" s="91"/>
      <c r="LC87" s="91"/>
      <c r="LD87" s="91"/>
      <c r="LE87" s="91"/>
      <c r="LF87" s="91"/>
      <c r="LG87" s="91"/>
      <c r="LH87" s="91"/>
      <c r="LI87" s="91"/>
      <c r="LJ87" s="91"/>
      <c r="LK87" s="91"/>
      <c r="LL87" s="91"/>
      <c r="LM87" s="91"/>
      <c r="LN87" s="91"/>
      <c r="LO87" s="91"/>
      <c r="LP87" s="91"/>
      <c r="LQ87" s="91"/>
      <c r="LR87" s="91"/>
      <c r="LS87" s="91"/>
      <c r="LT87" s="91"/>
      <c r="LU87" s="91"/>
      <c r="LV87" s="91"/>
      <c r="LW87" s="91"/>
      <c r="LX87" s="91"/>
      <c r="LY87" s="91"/>
      <c r="LZ87" s="91"/>
      <c r="MA87" s="91"/>
      <c r="MB87" s="91"/>
      <c r="MC87" s="91"/>
      <c r="MD87" s="91"/>
      <c r="ME87" s="91"/>
      <c r="MF87" s="91"/>
      <c r="MG87" s="91"/>
      <c r="MH87" s="91"/>
      <c r="MI87" s="91"/>
      <c r="MJ87" s="91"/>
      <c r="MK87" s="91"/>
      <c r="ML87" s="91"/>
      <c r="MM87" s="91"/>
      <c r="MN87" s="91"/>
      <c r="MO87" s="91"/>
      <c r="MP87" s="91"/>
      <c r="MQ87" s="91"/>
      <c r="MR87" s="91"/>
      <c r="MS87" s="91"/>
      <c r="MT87" s="91"/>
      <c r="MU87" s="91"/>
      <c r="MV87" s="91"/>
      <c r="MW87" s="91"/>
      <c r="MX87" s="91"/>
      <c r="MY87" s="91"/>
      <c r="MZ87" s="91"/>
      <c r="NA87" s="91"/>
      <c r="NB87" s="91"/>
      <c r="NC87" s="91"/>
      <c r="ND87" s="91"/>
      <c r="NE87" s="91"/>
      <c r="NF87" s="91"/>
      <c r="NG87" s="91"/>
      <c r="NH87" s="91"/>
      <c r="NI87" s="91"/>
      <c r="NJ87" s="91"/>
      <c r="NK87" s="91"/>
      <c r="NL87" s="91"/>
      <c r="NM87" s="91"/>
      <c r="NN87" s="91"/>
      <c r="NO87" s="91"/>
      <c r="NP87" s="91"/>
      <c r="NQ87" s="91"/>
      <c r="NR87" s="91"/>
      <c r="NS87" s="91"/>
      <c r="NT87" s="91"/>
      <c r="NU87" s="91"/>
      <c r="NV87" s="91"/>
      <c r="NW87" s="91"/>
      <c r="NX87" s="91"/>
      <c r="NY87" s="91"/>
      <c r="NZ87" s="91"/>
      <c r="OA87" s="91"/>
      <c r="OB87" s="91"/>
      <c r="OC87" s="91"/>
      <c r="OD87" s="91"/>
      <c r="OE87" s="91"/>
      <c r="OF87" s="91"/>
      <c r="OG87" s="91"/>
      <c r="OH87" s="91"/>
      <c r="OI87" s="91"/>
      <c r="OJ87" s="91"/>
      <c r="OK87" s="91"/>
      <c r="OL87" s="91"/>
      <c r="OM87" s="91"/>
      <c r="ON87" s="91"/>
      <c r="OO87" s="91"/>
      <c r="OP87" s="91"/>
      <c r="OQ87" s="91"/>
      <c r="OR87" s="91"/>
      <c r="OS87" s="91"/>
      <c r="OT87" s="91"/>
      <c r="OU87" s="91"/>
      <c r="OV87" s="91"/>
      <c r="OW87" s="91"/>
      <c r="OX87" s="91"/>
      <c r="OY87" s="91"/>
      <c r="OZ87" s="91"/>
      <c r="PA87" s="91"/>
      <c r="PB87" s="91"/>
      <c r="PC87" s="91"/>
      <c r="PD87" s="91"/>
      <c r="PE87" s="91"/>
      <c r="PF87" s="91"/>
      <c r="PG87" s="91"/>
      <c r="PH87" s="91"/>
      <c r="PI87" s="91"/>
      <c r="PJ87" s="91"/>
      <c r="PK87" s="91"/>
      <c r="PL87" s="91"/>
      <c r="PM87" s="91"/>
      <c r="PN87" s="91"/>
      <c r="PO87" s="91"/>
      <c r="PP87" s="91"/>
      <c r="PQ87" s="91"/>
      <c r="PR87" s="91"/>
      <c r="PS87" s="91"/>
      <c r="PT87" s="91"/>
      <c r="PU87" s="91"/>
      <c r="PV87" s="91"/>
      <c r="PW87" s="91"/>
      <c r="PX87" s="91"/>
      <c r="PY87" s="91"/>
      <c r="PZ87" s="91"/>
      <c r="QA87" s="91"/>
      <c r="QB87" s="91"/>
      <c r="QC87" s="91"/>
      <c r="QD87" s="91"/>
      <c r="QE87" s="91"/>
      <c r="QF87" s="91"/>
      <c r="QG87" s="91"/>
      <c r="QH87" s="91"/>
      <c r="QI87" s="91"/>
      <c r="QJ87" s="91"/>
      <c r="QK87" s="91"/>
      <c r="QL87" s="91"/>
      <c r="QM87" s="91"/>
      <c r="QN87" s="91"/>
      <c r="QO87" s="91"/>
      <c r="QP87" s="91"/>
      <c r="QQ87" s="91"/>
      <c r="QR87" s="91"/>
      <c r="QS87" s="91"/>
      <c r="QT87" s="91"/>
      <c r="QU87" s="91"/>
      <c r="QV87" s="91"/>
      <c r="QW87" s="91"/>
      <c r="QX87" s="91"/>
      <c r="QY87" s="91"/>
      <c r="QZ87" s="91"/>
      <c r="RA87" s="91"/>
      <c r="RB87" s="91"/>
      <c r="RC87" s="91"/>
      <c r="RD87" s="91"/>
      <c r="RE87" s="91"/>
      <c r="RF87" s="91"/>
      <c r="RG87" s="91"/>
      <c r="RH87" s="91"/>
      <c r="RI87" s="91"/>
      <c r="RJ87" s="91"/>
      <c r="RK87" s="91"/>
      <c r="RL87" s="91"/>
      <c r="RM87" s="91"/>
      <c r="RN87" s="91"/>
      <c r="RO87" s="91"/>
      <c r="RP87" s="91"/>
      <c r="RQ87" s="91"/>
      <c r="RR87" s="91"/>
      <c r="RS87" s="91"/>
      <c r="RT87" s="91"/>
      <c r="RU87" s="91"/>
      <c r="RV87" s="91"/>
      <c r="RW87" s="91"/>
      <c r="RX87" s="91"/>
      <c r="RY87" s="91"/>
      <c r="RZ87" s="91"/>
      <c r="SA87" s="91"/>
      <c r="SB87" s="91"/>
      <c r="SC87" s="91"/>
      <c r="SD87" s="91"/>
      <c r="SE87" s="91"/>
      <c r="SF87" s="91"/>
      <c r="SG87" s="91"/>
      <c r="SH87" s="91"/>
      <c r="SI87" s="91"/>
      <c r="SJ87" s="91"/>
      <c r="SK87" s="91"/>
      <c r="SL87" s="91"/>
      <c r="SM87" s="91"/>
      <c r="SN87" s="91"/>
      <c r="SO87" s="91"/>
      <c r="SP87" s="91"/>
      <c r="SQ87" s="91"/>
      <c r="SR87" s="91"/>
      <c r="SS87" s="91"/>
      <c r="ST87" s="91"/>
      <c r="SU87" s="91"/>
      <c r="SV87" s="91"/>
      <c r="SW87" s="91"/>
      <c r="SX87" s="91"/>
      <c r="SY87" s="91"/>
      <c r="SZ87" s="91"/>
      <c r="TA87" s="91"/>
      <c r="TB87" s="91"/>
      <c r="TC87" s="91"/>
      <c r="TD87" s="91"/>
      <c r="TE87" s="91"/>
      <c r="TF87" s="91"/>
      <c r="TG87" s="91"/>
      <c r="TH87" s="91"/>
      <c r="TI87" s="91"/>
      <c r="TJ87" s="91"/>
      <c r="TK87" s="91"/>
      <c r="TL87" s="91"/>
      <c r="TM87" s="91"/>
      <c r="TN87" s="91"/>
      <c r="TO87" s="91"/>
      <c r="TP87" s="91"/>
      <c r="TQ87" s="91"/>
      <c r="TR87" s="91"/>
      <c r="TS87" s="91"/>
      <c r="TT87" s="91"/>
      <c r="TU87" s="91"/>
      <c r="TV87" s="91"/>
      <c r="TW87" s="91"/>
      <c r="TX87" s="91"/>
      <c r="TY87" s="91"/>
      <c r="TZ87" s="91"/>
      <c r="UA87" s="91"/>
      <c r="UB87" s="91"/>
      <c r="UC87" s="91"/>
      <c r="UD87" s="91"/>
      <c r="UE87" s="91"/>
      <c r="UF87" s="91"/>
      <c r="UG87" s="91"/>
      <c r="UH87" s="91"/>
      <c r="UI87" s="91"/>
      <c r="UJ87" s="91"/>
      <c r="UK87" s="91"/>
      <c r="UL87" s="91"/>
      <c r="UM87" s="91"/>
      <c r="UN87" s="91"/>
      <c r="UO87" s="91"/>
      <c r="UP87" s="91"/>
      <c r="UQ87" s="91"/>
      <c r="UR87" s="91"/>
      <c r="US87" s="91"/>
      <c r="UT87" s="91"/>
      <c r="UU87" s="91"/>
      <c r="UV87" s="91"/>
      <c r="UW87" s="91"/>
      <c r="UX87" s="91"/>
      <c r="UY87" s="91"/>
      <c r="UZ87" s="91"/>
      <c r="VA87" s="91"/>
      <c r="VB87" s="91"/>
      <c r="VC87" s="91"/>
      <c r="VD87" s="91"/>
      <c r="VE87" s="91"/>
      <c r="VF87" s="91"/>
      <c r="VG87" s="91"/>
      <c r="VH87" s="91"/>
      <c r="VI87" s="91"/>
      <c r="VJ87" s="91"/>
      <c r="VK87" s="91"/>
      <c r="VL87" s="91"/>
      <c r="VM87" s="91"/>
      <c r="VN87" s="91"/>
      <c r="VO87" s="91"/>
      <c r="VP87" s="91"/>
      <c r="VQ87" s="91"/>
      <c r="VR87" s="91"/>
      <c r="VS87" s="91"/>
      <c r="VT87" s="91"/>
      <c r="VU87" s="91"/>
      <c r="VV87" s="91"/>
      <c r="VW87" s="91"/>
      <c r="VX87" s="91"/>
      <c r="VY87" s="91"/>
      <c r="VZ87" s="91"/>
      <c r="WA87" s="91"/>
      <c r="WB87" s="91"/>
      <c r="WC87" s="91"/>
      <c r="WD87" s="91"/>
      <c r="WE87" s="91"/>
      <c r="WF87" s="91"/>
      <c r="WG87" s="91"/>
      <c r="WH87" s="91"/>
      <c r="WI87" s="91"/>
      <c r="WJ87" s="91"/>
      <c r="WK87" s="91"/>
      <c r="WL87" s="91"/>
      <c r="WM87" s="91"/>
      <c r="WN87" s="91"/>
      <c r="WO87" s="91"/>
      <c r="WP87" s="91"/>
      <c r="WQ87" s="91"/>
      <c r="WR87" s="91"/>
      <c r="WS87" s="91"/>
      <c r="WT87" s="91"/>
      <c r="WU87" s="91"/>
      <c r="WV87" s="91"/>
      <c r="WW87" s="91"/>
      <c r="WX87" s="91"/>
      <c r="WY87" s="91"/>
      <c r="WZ87" s="91"/>
      <c r="XA87" s="91"/>
      <c r="XB87" s="91"/>
      <c r="XC87" s="91"/>
      <c r="XD87" s="91"/>
      <c r="XE87" s="91"/>
      <c r="XF87" s="91"/>
      <c r="XG87" s="91"/>
      <c r="XH87" s="91"/>
      <c r="XI87" s="91"/>
      <c r="XJ87" s="91"/>
      <c r="XK87" s="91"/>
      <c r="XL87" s="91"/>
      <c r="XM87" s="91"/>
      <c r="XN87" s="91"/>
      <c r="XO87" s="91"/>
      <c r="XP87" s="91"/>
      <c r="XQ87" s="91"/>
      <c r="XR87" s="91"/>
      <c r="XS87" s="91"/>
      <c r="XT87" s="91"/>
      <c r="XU87" s="91"/>
      <c r="XV87" s="91"/>
      <c r="XW87" s="91"/>
      <c r="XX87" s="91"/>
      <c r="XY87" s="91"/>
      <c r="XZ87" s="91"/>
      <c r="YA87" s="91"/>
      <c r="YB87" s="91"/>
      <c r="YC87" s="91"/>
      <c r="YD87" s="91"/>
      <c r="YE87" s="91"/>
      <c r="YF87" s="91"/>
      <c r="YG87" s="91"/>
      <c r="YH87" s="91"/>
      <c r="YI87" s="91"/>
      <c r="YJ87" s="91"/>
      <c r="YK87" s="91"/>
      <c r="YL87" s="91"/>
      <c r="YM87" s="91"/>
      <c r="YN87" s="91"/>
      <c r="YO87" s="91"/>
      <c r="YP87" s="91"/>
      <c r="YQ87" s="91"/>
      <c r="YR87" s="91"/>
      <c r="YS87" s="91"/>
      <c r="YT87" s="91"/>
      <c r="YU87" s="91"/>
      <c r="YV87" s="91"/>
      <c r="YW87" s="91"/>
      <c r="YX87" s="91"/>
      <c r="YY87" s="91"/>
      <c r="YZ87" s="91"/>
      <c r="ZA87" s="91"/>
      <c r="ZB87" s="91"/>
      <c r="ZC87" s="91"/>
      <c r="ZD87" s="91"/>
      <c r="ZE87" s="91"/>
      <c r="ZF87" s="91"/>
      <c r="ZG87" s="91"/>
      <c r="ZH87" s="91"/>
      <c r="ZI87" s="91"/>
      <c r="ZJ87" s="91"/>
      <c r="ZK87" s="91"/>
      <c r="ZL87" s="91"/>
      <c r="ZM87" s="91"/>
      <c r="ZN87" s="91"/>
      <c r="ZO87" s="91"/>
      <c r="ZP87" s="91"/>
      <c r="ZQ87" s="91"/>
      <c r="ZR87" s="91"/>
      <c r="ZS87" s="91"/>
      <c r="ZT87" s="91"/>
      <c r="ZU87" s="91"/>
      <c r="ZV87" s="91"/>
      <c r="ZW87" s="91"/>
      <c r="ZX87" s="91"/>
      <c r="ZY87" s="91"/>
      <c r="ZZ87" s="91"/>
      <c r="AAA87" s="91"/>
      <c r="AAB87" s="91"/>
      <c r="AAC87" s="91"/>
      <c r="AAD87" s="91"/>
      <c r="AAE87" s="91"/>
      <c r="AAF87" s="91"/>
      <c r="AAG87" s="91"/>
      <c r="AAH87" s="91"/>
      <c r="AAI87" s="91"/>
      <c r="AAJ87" s="91"/>
      <c r="AAK87" s="91"/>
      <c r="AAL87" s="91"/>
      <c r="AAM87" s="91"/>
      <c r="AAN87" s="91"/>
      <c r="AAO87" s="91"/>
      <c r="AAP87" s="91"/>
      <c r="AAQ87" s="91"/>
      <c r="AAR87" s="91"/>
      <c r="AAS87" s="91"/>
      <c r="AAT87" s="91"/>
      <c r="AAU87" s="91"/>
      <c r="AAV87" s="91"/>
      <c r="AAW87" s="91"/>
      <c r="AAX87" s="91"/>
      <c r="AAY87" s="91"/>
      <c r="AAZ87" s="91"/>
      <c r="ABA87" s="91"/>
      <c r="ABB87" s="91"/>
      <c r="ABC87" s="91"/>
      <c r="ABD87" s="91"/>
      <c r="ABE87" s="91"/>
      <c r="ABF87" s="91"/>
      <c r="ABG87" s="91"/>
      <c r="ABH87" s="91"/>
      <c r="ABI87" s="91"/>
      <c r="ABJ87" s="91"/>
      <c r="ABK87" s="91"/>
      <c r="ABL87" s="91"/>
      <c r="ABM87" s="91"/>
      <c r="ABN87" s="91"/>
      <c r="ABO87" s="91"/>
      <c r="ABP87" s="91"/>
      <c r="ABQ87" s="91"/>
      <c r="ABR87" s="91"/>
      <c r="ABS87" s="91"/>
      <c r="ABT87" s="91"/>
      <c r="ABU87" s="91"/>
      <c r="ABV87" s="91"/>
      <c r="ABW87" s="91"/>
      <c r="ABX87" s="91"/>
      <c r="ABY87" s="91"/>
      <c r="ABZ87" s="91"/>
      <c r="ACA87" s="91"/>
      <c r="ACB87" s="91"/>
      <c r="ACC87" s="91"/>
      <c r="ACD87" s="91"/>
      <c r="ACE87" s="91"/>
      <c r="ACF87" s="91"/>
      <c r="ACG87" s="91"/>
      <c r="ACH87" s="91"/>
      <c r="ACI87" s="91"/>
      <c r="ACJ87" s="91"/>
      <c r="ACK87" s="91"/>
      <c r="ACL87" s="91"/>
      <c r="ACM87" s="91"/>
      <c r="ACN87" s="91"/>
      <c r="ACO87" s="91"/>
      <c r="ACP87" s="91"/>
      <c r="ACQ87" s="91"/>
      <c r="ACR87" s="91"/>
      <c r="ACS87" s="91"/>
      <c r="ACT87" s="91"/>
      <c r="ACU87" s="91"/>
      <c r="ACV87" s="91"/>
      <c r="ACW87" s="91"/>
      <c r="ACX87" s="91"/>
      <c r="ACY87" s="91"/>
      <c r="ACZ87" s="91"/>
      <c r="ADA87" s="91"/>
      <c r="ADB87" s="91"/>
      <c r="ADC87" s="91"/>
      <c r="ADD87" s="91"/>
      <c r="ADE87" s="91"/>
      <c r="ADF87" s="91"/>
      <c r="ADG87" s="91"/>
      <c r="ADH87" s="91"/>
      <c r="ADI87" s="91"/>
      <c r="ADJ87" s="91"/>
      <c r="ADK87" s="91"/>
      <c r="ADL87" s="91"/>
      <c r="ADM87" s="91"/>
      <c r="ADN87" s="91"/>
      <c r="ADO87" s="91"/>
      <c r="ADP87" s="91"/>
      <c r="ADQ87" s="91"/>
      <c r="ADR87" s="91"/>
      <c r="ADS87" s="91"/>
      <c r="ADT87" s="91"/>
      <c r="ADU87" s="91"/>
      <c r="ADV87" s="91"/>
      <c r="ADW87" s="91"/>
      <c r="ADX87" s="91"/>
      <c r="ADY87" s="91"/>
      <c r="ADZ87" s="91"/>
      <c r="AEA87" s="91"/>
      <c r="AEB87" s="91"/>
      <c r="AEC87" s="91"/>
      <c r="AED87" s="91"/>
      <c r="AEE87" s="91"/>
      <c r="AEF87" s="91"/>
      <c r="AEG87" s="91"/>
      <c r="AEH87" s="91"/>
      <c r="AEI87" s="91"/>
      <c r="AEJ87" s="91"/>
      <c r="AEK87" s="91"/>
      <c r="AEL87" s="91"/>
      <c r="AEM87" s="91"/>
      <c r="AEN87" s="91"/>
      <c r="AEO87" s="91"/>
      <c r="AEP87" s="91"/>
      <c r="AEQ87" s="91"/>
      <c r="AER87" s="91"/>
      <c r="AES87" s="91"/>
      <c r="AET87" s="91"/>
      <c r="AEU87" s="91"/>
      <c r="AEV87" s="91"/>
      <c r="AEW87" s="91"/>
      <c r="AEX87" s="91"/>
      <c r="AEY87" s="91"/>
      <c r="AEZ87" s="91"/>
      <c r="AFA87" s="91"/>
      <c r="AFB87" s="91"/>
      <c r="AFC87" s="91"/>
      <c r="AFD87" s="91"/>
      <c r="AFE87" s="91"/>
      <c r="AFF87" s="91"/>
      <c r="AFG87" s="91"/>
      <c r="AFH87" s="91"/>
      <c r="AFI87" s="91"/>
      <c r="AFJ87" s="91"/>
      <c r="AFK87" s="91"/>
      <c r="AFL87" s="91"/>
      <c r="AFM87" s="91"/>
      <c r="AFN87" s="91"/>
      <c r="AFO87" s="91"/>
      <c r="AFP87" s="91"/>
      <c r="AFQ87" s="91"/>
      <c r="AFR87" s="91"/>
      <c r="AFS87" s="91"/>
      <c r="AFT87" s="91"/>
      <c r="AFU87" s="91"/>
      <c r="AFV87" s="91"/>
      <c r="AFW87" s="91"/>
      <c r="AFX87" s="91"/>
      <c r="AFY87" s="91"/>
      <c r="AFZ87" s="91"/>
      <c r="AGA87" s="91"/>
      <c r="AGB87" s="91"/>
      <c r="AGC87" s="91"/>
      <c r="AGD87" s="91"/>
      <c r="AGE87" s="91"/>
      <c r="AGF87" s="91"/>
      <c r="AGG87" s="91"/>
      <c r="AGH87" s="91"/>
      <c r="AGI87" s="91"/>
      <c r="AGJ87" s="91"/>
      <c r="AGK87" s="91"/>
      <c r="AGL87" s="91"/>
      <c r="AGM87" s="91"/>
      <c r="AGN87" s="91"/>
      <c r="AGO87" s="91"/>
      <c r="AGP87" s="91"/>
      <c r="AGQ87" s="91"/>
      <c r="AGR87" s="91"/>
      <c r="AGS87" s="91"/>
      <c r="AGT87" s="91"/>
      <c r="AGU87" s="91"/>
      <c r="AGV87" s="91"/>
      <c r="AGW87" s="91"/>
      <c r="AGX87" s="91"/>
      <c r="AGY87" s="91"/>
      <c r="AGZ87" s="91"/>
      <c r="AHA87" s="91"/>
      <c r="AHB87" s="91"/>
      <c r="AHC87" s="91"/>
      <c r="AHD87" s="91"/>
      <c r="AHE87" s="91"/>
      <c r="AHF87" s="91"/>
      <c r="AHG87" s="91"/>
      <c r="AHH87" s="91"/>
      <c r="AHI87" s="91"/>
      <c r="AHJ87" s="91"/>
      <c r="AHK87" s="91"/>
      <c r="AHL87" s="91"/>
      <c r="AHM87" s="91"/>
      <c r="AHN87" s="91"/>
      <c r="AHO87" s="91"/>
      <c r="AHP87" s="91"/>
      <c r="AHQ87" s="91"/>
      <c r="AHR87" s="91"/>
      <c r="AHS87" s="91"/>
      <c r="AHT87" s="91"/>
      <c r="AHU87" s="91"/>
      <c r="AHV87" s="91"/>
      <c r="AHW87" s="91"/>
      <c r="AHX87" s="91"/>
      <c r="AHY87" s="91"/>
      <c r="AHZ87" s="91"/>
      <c r="AIA87" s="91"/>
      <c r="AIB87" s="91"/>
      <c r="AIC87" s="91"/>
      <c r="AID87" s="91"/>
      <c r="AIE87" s="91"/>
      <c r="AIF87" s="91"/>
      <c r="AIG87" s="91"/>
      <c r="AIH87" s="91"/>
      <c r="AII87" s="91"/>
      <c r="AIJ87" s="91"/>
      <c r="AIK87" s="91"/>
      <c r="AIL87" s="91"/>
      <c r="AIM87" s="91"/>
      <c r="AIN87" s="91"/>
      <c r="AIO87" s="91"/>
      <c r="AIP87" s="91"/>
      <c r="AIQ87" s="91"/>
      <c r="AIR87" s="91"/>
      <c r="AIS87" s="91"/>
      <c r="AIT87" s="91"/>
      <c r="AIU87" s="91"/>
      <c r="AIV87" s="91"/>
      <c r="AIW87" s="91"/>
      <c r="AIX87" s="91"/>
      <c r="AIY87" s="91"/>
      <c r="AIZ87" s="91"/>
      <c r="AJA87" s="91"/>
      <c r="AJB87" s="91"/>
      <c r="AJC87" s="91"/>
      <c r="AJD87" s="91"/>
      <c r="AJE87" s="91"/>
      <c r="AJF87" s="91"/>
      <c r="AJG87" s="91"/>
      <c r="AJH87" s="91"/>
      <c r="AJI87" s="91"/>
      <c r="AJJ87" s="91"/>
      <c r="AJK87" s="91"/>
      <c r="AJL87" s="91"/>
      <c r="AJM87" s="91"/>
      <c r="AJN87" s="91"/>
      <c r="AJO87" s="91"/>
      <c r="AJP87" s="91"/>
      <c r="AJQ87" s="91"/>
      <c r="AJR87" s="91"/>
      <c r="AJS87" s="91"/>
      <c r="AJT87" s="91"/>
      <c r="AJU87" s="91"/>
      <c r="AJV87" s="91"/>
      <c r="AJW87" s="91"/>
      <c r="AJX87" s="91"/>
      <c r="AJY87" s="91"/>
      <c r="AJZ87" s="91"/>
      <c r="AKA87" s="91"/>
      <c r="AKB87" s="91"/>
      <c r="AKC87" s="91"/>
      <c r="AKD87" s="91"/>
      <c r="AKE87" s="91"/>
      <c r="AKF87" s="91"/>
      <c r="AKG87" s="91"/>
      <c r="AKH87" s="91"/>
      <c r="AKI87" s="91"/>
      <c r="AKJ87" s="91"/>
      <c r="AKK87" s="91"/>
      <c r="AKL87" s="91"/>
      <c r="AKM87" s="91"/>
      <c r="AKN87" s="91"/>
      <c r="AKO87" s="91"/>
      <c r="AKP87" s="91"/>
      <c r="AKQ87" s="91"/>
      <c r="AKR87" s="91"/>
      <c r="AKS87" s="91"/>
      <c r="AKT87" s="91"/>
      <c r="AKU87" s="91"/>
      <c r="AKV87" s="91"/>
      <c r="AKW87" s="91"/>
      <c r="AKX87" s="91"/>
      <c r="AKY87" s="91"/>
      <c r="AKZ87" s="91"/>
      <c r="ALA87" s="91"/>
      <c r="ALB87" s="91"/>
      <c r="ALC87" s="91"/>
      <c r="ALD87" s="91"/>
      <c r="ALE87" s="91"/>
      <c r="ALF87" s="91"/>
      <c r="ALG87" s="91"/>
      <c r="ALH87" s="91"/>
      <c r="ALI87" s="91"/>
      <c r="ALJ87" s="91"/>
      <c r="ALK87" s="91"/>
      <c r="ALL87" s="91"/>
      <c r="ALM87" s="91"/>
      <c r="ALN87" s="91"/>
      <c r="ALO87" s="91"/>
      <c r="ALP87" s="91"/>
      <c r="ALQ87" s="91"/>
      <c r="ALR87" s="91"/>
      <c r="ALS87" s="91"/>
      <c r="ALT87" s="91"/>
      <c r="ALU87" s="91"/>
      <c r="ALV87" s="91"/>
      <c r="ALW87" s="91"/>
      <c r="ALX87" s="91"/>
      <c r="ALY87" s="91"/>
      <c r="ALZ87" s="91"/>
      <c r="AMA87" s="91"/>
      <c r="AMB87" s="91"/>
      <c r="AMC87" s="91"/>
      <c r="AMD87" s="91"/>
      <c r="AME87" s="91"/>
      <c r="AMF87" s="91"/>
      <c r="AMG87" s="91"/>
      <c r="AMH87" s="91"/>
      <c r="AMI87" s="91"/>
      <c r="AMJ87" s="91"/>
      <c r="AMK87" s="91"/>
      <c r="AML87" s="91"/>
      <c r="AMM87" s="91"/>
      <c r="AMN87" s="91"/>
      <c r="AMO87" s="91"/>
      <c r="AMP87" s="91"/>
      <c r="AMQ87" s="91"/>
      <c r="AMR87" s="91"/>
      <c r="AMS87" s="91"/>
      <c r="AMT87" s="91"/>
      <c r="AMU87" s="91"/>
      <c r="AMV87" s="91"/>
      <c r="AMW87" s="91"/>
      <c r="AMX87" s="91"/>
      <c r="AMY87" s="91"/>
      <c r="AMZ87" s="91"/>
      <c r="ANA87" s="91"/>
      <c r="ANB87" s="91"/>
      <c r="ANC87" s="91"/>
      <c r="AND87" s="91"/>
      <c r="ANE87" s="91"/>
      <c r="ANF87" s="91"/>
      <c r="ANG87" s="91"/>
      <c r="ANH87" s="91"/>
      <c r="ANI87" s="91"/>
      <c r="ANJ87" s="91"/>
      <c r="ANK87" s="91"/>
      <c r="ANL87" s="91"/>
      <c r="ANM87" s="91"/>
      <c r="ANN87" s="91"/>
      <c r="ANO87" s="91"/>
      <c r="ANP87" s="91"/>
      <c r="ANQ87" s="91"/>
      <c r="ANR87" s="91"/>
      <c r="ANS87" s="91"/>
      <c r="ANT87" s="91"/>
      <c r="ANU87" s="91"/>
      <c r="ANV87" s="91"/>
      <c r="ANW87" s="91"/>
      <c r="ANX87" s="91"/>
      <c r="ANY87" s="91"/>
      <c r="ANZ87" s="91"/>
      <c r="AOA87" s="91"/>
      <c r="AOB87" s="91"/>
      <c r="AOC87" s="91"/>
      <c r="AOD87" s="91"/>
      <c r="AOE87" s="91"/>
      <c r="AOF87" s="91"/>
      <c r="AOG87" s="91"/>
      <c r="AOH87" s="91"/>
      <c r="AOI87" s="91"/>
      <c r="AOJ87" s="91"/>
      <c r="AOK87" s="91"/>
      <c r="AOL87" s="91"/>
      <c r="AOM87" s="91"/>
      <c r="AON87" s="91"/>
      <c r="AOO87" s="91"/>
      <c r="AOP87" s="91"/>
      <c r="AOQ87" s="91"/>
      <c r="AOR87" s="91"/>
      <c r="AOS87" s="91"/>
      <c r="AOT87" s="91"/>
      <c r="AOU87" s="91"/>
      <c r="AOV87" s="91"/>
      <c r="AOW87" s="91"/>
      <c r="AOX87" s="91"/>
      <c r="AOY87" s="91"/>
      <c r="AOZ87" s="91"/>
      <c r="APA87" s="91"/>
      <c r="APB87" s="91"/>
      <c r="APC87" s="91"/>
      <c r="APD87" s="91"/>
      <c r="APE87" s="91"/>
      <c r="APF87" s="91"/>
      <c r="APG87" s="91"/>
      <c r="APH87" s="91"/>
      <c r="API87" s="91"/>
      <c r="APJ87" s="91"/>
      <c r="APK87" s="91"/>
      <c r="APL87" s="91"/>
      <c r="APM87" s="91"/>
      <c r="APN87" s="91"/>
      <c r="APO87" s="91"/>
      <c r="APP87" s="91"/>
      <c r="APQ87" s="91"/>
      <c r="APR87" s="91"/>
      <c r="APS87" s="91"/>
      <c r="APT87" s="91"/>
      <c r="APU87" s="91"/>
      <c r="APV87" s="91"/>
      <c r="APW87" s="91"/>
      <c r="APX87" s="91"/>
      <c r="APY87" s="91"/>
      <c r="APZ87" s="91"/>
      <c r="AQA87" s="91"/>
      <c r="AQB87" s="91"/>
      <c r="AQC87" s="91"/>
      <c r="AQD87" s="91"/>
      <c r="AQE87" s="91"/>
      <c r="AQF87" s="91"/>
      <c r="AQG87" s="91"/>
      <c r="AQH87" s="91"/>
      <c r="AQI87" s="91"/>
      <c r="AQJ87" s="91"/>
      <c r="AQK87" s="91"/>
      <c r="AQL87" s="91"/>
      <c r="AQM87" s="91"/>
      <c r="AQN87" s="91"/>
      <c r="AQO87" s="91"/>
      <c r="AQP87" s="91"/>
      <c r="AQQ87" s="91"/>
      <c r="AQR87" s="91"/>
      <c r="AQS87" s="91"/>
      <c r="AQT87" s="91"/>
      <c r="AQU87" s="91"/>
      <c r="AQV87" s="91"/>
      <c r="AQW87" s="91"/>
      <c r="AQX87" s="91"/>
      <c r="AQY87" s="91"/>
      <c r="AQZ87" s="91"/>
      <c r="ARA87" s="91"/>
      <c r="ARB87" s="91"/>
      <c r="ARC87" s="91"/>
      <c r="ARD87" s="91"/>
      <c r="ARE87" s="91"/>
      <c r="ARF87" s="91"/>
      <c r="ARG87" s="91"/>
      <c r="ARH87" s="91"/>
      <c r="ARI87" s="91"/>
      <c r="ARJ87" s="91"/>
      <c r="ARK87" s="91"/>
      <c r="ARL87" s="91"/>
      <c r="ARM87" s="91"/>
      <c r="ARN87" s="91"/>
      <c r="ARO87" s="91"/>
      <c r="ARP87" s="91"/>
      <c r="ARQ87" s="91"/>
      <c r="ARR87" s="91"/>
      <c r="ARS87" s="91"/>
      <c r="ART87" s="91"/>
      <c r="ARU87" s="91"/>
      <c r="ARV87" s="91"/>
      <c r="ARW87" s="91"/>
      <c r="ARX87" s="91"/>
      <c r="ARY87" s="91"/>
      <c r="ARZ87" s="91"/>
      <c r="ASA87" s="91"/>
      <c r="ASB87" s="91"/>
      <c r="ASC87" s="91"/>
      <c r="ASD87" s="91"/>
      <c r="ASE87" s="91"/>
      <c r="ASF87" s="91"/>
      <c r="ASG87" s="91"/>
      <c r="ASH87" s="91"/>
      <c r="ASI87" s="91"/>
      <c r="ASJ87" s="91"/>
      <c r="ASK87" s="91"/>
      <c r="ASL87" s="91"/>
      <c r="ASM87" s="91"/>
      <c r="ASN87" s="91"/>
      <c r="ASO87" s="91"/>
      <c r="ASP87" s="91"/>
      <c r="ASQ87" s="91"/>
      <c r="ASR87" s="91"/>
      <c r="ASS87" s="91"/>
      <c r="AST87" s="91"/>
      <c r="ASU87" s="91"/>
      <c r="ASV87" s="91"/>
      <c r="ASW87" s="91"/>
      <c r="ASX87" s="91"/>
      <c r="ASY87" s="91"/>
      <c r="ASZ87" s="91"/>
      <c r="ATA87" s="91"/>
      <c r="ATB87" s="91"/>
      <c r="ATC87" s="91"/>
      <c r="ATD87" s="91"/>
      <c r="ATE87" s="91"/>
      <c r="ATF87" s="91"/>
      <c r="ATG87" s="91"/>
      <c r="ATH87" s="91"/>
      <c r="ATI87" s="91"/>
      <c r="ATJ87" s="91"/>
      <c r="ATK87" s="91"/>
      <c r="ATL87" s="91"/>
      <c r="ATM87" s="91"/>
      <c r="ATN87" s="91"/>
      <c r="ATO87" s="91"/>
      <c r="ATP87" s="91"/>
      <c r="ATQ87" s="91"/>
      <c r="ATR87" s="91"/>
      <c r="ATS87" s="91"/>
      <c r="ATT87" s="91"/>
      <c r="ATU87" s="91"/>
      <c r="ATV87" s="91"/>
      <c r="ATW87" s="91"/>
      <c r="ATX87" s="91"/>
      <c r="ATY87" s="91"/>
      <c r="ATZ87" s="91"/>
      <c r="AUA87" s="91"/>
      <c r="AUB87" s="91"/>
      <c r="AUC87" s="91"/>
      <c r="AUD87" s="91"/>
      <c r="AUE87" s="91"/>
      <c r="AUF87" s="91"/>
      <c r="AUG87" s="91"/>
      <c r="AUH87" s="91"/>
      <c r="AUI87" s="91"/>
      <c r="AUJ87" s="91"/>
      <c r="AUK87" s="91"/>
      <c r="AUL87" s="91"/>
      <c r="AUM87" s="91"/>
      <c r="AUN87" s="91"/>
      <c r="AUO87" s="91"/>
      <c r="AUP87" s="91"/>
      <c r="AUQ87" s="91"/>
      <c r="AUR87" s="91"/>
      <c r="AUS87" s="91"/>
      <c r="AUT87" s="91"/>
      <c r="AUU87" s="91"/>
      <c r="AUV87" s="91"/>
      <c r="AUW87" s="91"/>
      <c r="AUX87" s="91"/>
      <c r="AUY87" s="91"/>
      <c r="AUZ87" s="91"/>
      <c r="AVA87" s="91"/>
      <c r="AVB87" s="91"/>
      <c r="AVC87" s="91"/>
      <c r="AVD87" s="91"/>
      <c r="AVE87" s="91"/>
      <c r="AVF87" s="91"/>
      <c r="AVG87" s="91"/>
      <c r="AVH87" s="91"/>
      <c r="AVI87" s="91"/>
      <c r="AVJ87" s="91"/>
      <c r="AVK87" s="91"/>
      <c r="AVL87" s="91"/>
      <c r="AVM87" s="91"/>
      <c r="AVN87" s="91"/>
      <c r="AVO87" s="91"/>
      <c r="AVP87" s="91"/>
      <c r="AVQ87" s="91"/>
      <c r="AVR87" s="91"/>
      <c r="AVS87" s="91"/>
      <c r="AVT87" s="91"/>
      <c r="AVU87" s="91"/>
      <c r="AVV87" s="91"/>
      <c r="AVW87" s="91"/>
      <c r="AVX87" s="91"/>
      <c r="AVY87" s="91"/>
      <c r="AVZ87" s="91"/>
      <c r="AWA87" s="91"/>
      <c r="AWB87" s="91"/>
      <c r="AWC87" s="91"/>
      <c r="AWD87" s="91"/>
      <c r="AWE87" s="91"/>
      <c r="AWF87" s="91"/>
      <c r="AWG87" s="91"/>
      <c r="AWH87" s="91"/>
      <c r="AWI87" s="91"/>
      <c r="AWJ87" s="91"/>
      <c r="AWK87" s="91"/>
      <c r="AWL87" s="91"/>
      <c r="AWM87" s="91"/>
      <c r="AWN87" s="91"/>
      <c r="AWO87" s="91"/>
      <c r="AWP87" s="91"/>
      <c r="AWQ87" s="91"/>
      <c r="AWR87" s="91"/>
      <c r="AWS87" s="91"/>
      <c r="AWT87" s="91"/>
      <c r="AWU87" s="91"/>
      <c r="AWV87" s="91"/>
      <c r="AWW87" s="91"/>
      <c r="AWX87" s="91"/>
      <c r="AWY87" s="91"/>
      <c r="AWZ87" s="91"/>
      <c r="AXA87" s="91"/>
      <c r="AXB87" s="91"/>
      <c r="AXC87" s="91"/>
      <c r="AXD87" s="91"/>
      <c r="AXE87" s="91"/>
      <c r="AXF87" s="91"/>
      <c r="AXG87" s="91"/>
      <c r="AXH87" s="91"/>
      <c r="AXI87" s="91"/>
      <c r="AXJ87" s="91"/>
      <c r="AXK87" s="91"/>
      <c r="AXL87" s="91"/>
      <c r="AXM87" s="91"/>
      <c r="AXN87" s="91"/>
      <c r="AXO87" s="91"/>
      <c r="AXP87" s="91"/>
      <c r="AXQ87" s="91"/>
      <c r="AXR87" s="91"/>
      <c r="AXS87" s="91"/>
      <c r="AXT87" s="91"/>
      <c r="AXU87" s="91"/>
      <c r="AXV87" s="91"/>
      <c r="AXW87" s="91"/>
      <c r="AXX87" s="91"/>
      <c r="AXY87" s="91"/>
      <c r="AXZ87" s="91"/>
      <c r="AYA87" s="91"/>
      <c r="AYB87" s="91"/>
      <c r="AYC87" s="91"/>
      <c r="AYD87" s="91"/>
      <c r="AYE87" s="91"/>
      <c r="AYF87" s="91"/>
      <c r="AYG87" s="91"/>
      <c r="AYH87" s="91"/>
      <c r="AYI87" s="91"/>
      <c r="AYJ87" s="91"/>
      <c r="AYK87" s="91"/>
      <c r="AYL87" s="91"/>
      <c r="AYM87" s="91"/>
      <c r="AYN87" s="91"/>
      <c r="AYO87" s="91"/>
      <c r="AYP87" s="91"/>
      <c r="AYQ87" s="91"/>
      <c r="AYR87" s="91"/>
      <c r="AYS87" s="91"/>
      <c r="AYT87" s="91"/>
      <c r="AYU87" s="91"/>
      <c r="AYV87" s="91"/>
      <c r="AYW87" s="91"/>
      <c r="AYX87" s="91"/>
      <c r="AYY87" s="91"/>
      <c r="AYZ87" s="91"/>
      <c r="AZA87" s="91"/>
      <c r="AZB87" s="91"/>
      <c r="AZC87" s="91"/>
      <c r="AZD87" s="91"/>
      <c r="AZE87" s="91"/>
      <c r="AZF87" s="91"/>
      <c r="AZG87" s="91"/>
      <c r="AZH87" s="91"/>
      <c r="AZI87" s="91"/>
      <c r="AZJ87" s="91"/>
      <c r="AZK87" s="91"/>
      <c r="AZL87" s="91"/>
      <c r="AZM87" s="91"/>
      <c r="AZN87" s="91"/>
      <c r="AZO87" s="91"/>
      <c r="AZP87" s="91"/>
      <c r="AZQ87" s="91"/>
      <c r="AZR87" s="91"/>
      <c r="AZS87" s="91"/>
      <c r="AZT87" s="91"/>
      <c r="AZU87" s="91"/>
      <c r="AZV87" s="91"/>
      <c r="AZW87" s="91"/>
      <c r="AZX87" s="91"/>
      <c r="AZY87" s="91"/>
      <c r="AZZ87" s="91"/>
      <c r="BAA87" s="91"/>
      <c r="BAB87" s="91"/>
      <c r="BAC87" s="91"/>
      <c r="BAD87" s="91"/>
      <c r="BAE87" s="91"/>
      <c r="BAF87" s="91"/>
      <c r="BAG87" s="91"/>
      <c r="BAH87" s="91"/>
      <c r="BAI87" s="91"/>
      <c r="BAJ87" s="91"/>
      <c r="BAK87" s="91"/>
      <c r="BAL87" s="91"/>
      <c r="BAM87" s="91"/>
      <c r="BAN87" s="91"/>
      <c r="BAO87" s="91"/>
      <c r="BAP87" s="91"/>
      <c r="BAQ87" s="91"/>
      <c r="BAR87" s="91"/>
      <c r="BAS87" s="91"/>
      <c r="BAT87" s="91"/>
      <c r="BAU87" s="91"/>
      <c r="BAV87" s="91"/>
      <c r="BAW87" s="91"/>
      <c r="BAX87" s="91"/>
      <c r="BAY87" s="91"/>
      <c r="BAZ87" s="91"/>
      <c r="BBA87" s="91"/>
      <c r="BBB87" s="91"/>
      <c r="BBC87" s="91"/>
      <c r="BBD87" s="91"/>
      <c r="BBE87" s="91"/>
      <c r="BBF87" s="91"/>
      <c r="BBG87" s="91"/>
      <c r="BBH87" s="91"/>
      <c r="BBI87" s="91"/>
      <c r="BBJ87" s="91"/>
      <c r="BBK87" s="91"/>
      <c r="BBL87" s="91"/>
      <c r="BBM87" s="91"/>
      <c r="BBN87" s="91"/>
      <c r="BBO87" s="91"/>
      <c r="BBP87" s="91"/>
      <c r="BBQ87" s="91"/>
      <c r="BBR87" s="91"/>
      <c r="BBS87" s="91"/>
      <c r="BBT87" s="91"/>
      <c r="BBU87" s="91"/>
      <c r="BBV87" s="91"/>
      <c r="BBW87" s="91"/>
      <c r="BBX87" s="91"/>
      <c r="BBY87" s="91"/>
      <c r="BBZ87" s="91"/>
      <c r="BCA87" s="91"/>
      <c r="BCB87" s="91"/>
      <c r="BCC87" s="91"/>
      <c r="BCD87" s="91"/>
      <c r="BCE87" s="91"/>
      <c r="BCF87" s="91"/>
      <c r="BCG87" s="91"/>
      <c r="BCH87" s="91"/>
      <c r="BCI87" s="91"/>
      <c r="BCJ87" s="91"/>
      <c r="BCK87" s="91"/>
      <c r="BCL87" s="91"/>
      <c r="BCM87" s="91"/>
      <c r="BCN87" s="91"/>
      <c r="BCO87" s="91"/>
      <c r="BCP87" s="91"/>
      <c r="BCQ87" s="91"/>
      <c r="BCR87" s="91"/>
      <c r="BCS87" s="91"/>
      <c r="BCT87" s="91"/>
      <c r="BCU87" s="91"/>
      <c r="BCV87" s="91"/>
      <c r="BCW87" s="91"/>
      <c r="BCX87" s="91"/>
      <c r="BCY87" s="91"/>
      <c r="BCZ87" s="91"/>
      <c r="BDA87" s="91"/>
      <c r="BDB87" s="91"/>
      <c r="BDC87" s="91"/>
      <c r="BDD87" s="91"/>
      <c r="BDE87" s="91"/>
      <c r="BDF87" s="91"/>
      <c r="BDG87" s="91"/>
      <c r="BDH87" s="91"/>
      <c r="BDI87" s="91"/>
      <c r="BDJ87" s="91"/>
      <c r="BDK87" s="91"/>
      <c r="BDL87" s="91"/>
      <c r="BDM87" s="91"/>
      <c r="BDN87" s="91"/>
      <c r="BDO87" s="91"/>
      <c r="BDP87" s="91"/>
      <c r="BDQ87" s="91"/>
      <c r="BDR87" s="91"/>
      <c r="BDS87" s="91"/>
      <c r="BDT87" s="91"/>
      <c r="BDU87" s="91"/>
      <c r="BDV87" s="91"/>
      <c r="BDW87" s="91"/>
      <c r="BDX87" s="91"/>
      <c r="BDY87" s="91"/>
      <c r="BDZ87" s="91"/>
      <c r="BEA87" s="91"/>
      <c r="BEB87" s="91"/>
      <c r="BEC87" s="91"/>
      <c r="BED87" s="91"/>
      <c r="BEE87" s="91"/>
      <c r="BEF87" s="91"/>
      <c r="BEG87" s="91"/>
      <c r="BEH87" s="91"/>
      <c r="BEI87" s="91"/>
      <c r="BEJ87" s="91"/>
      <c r="BEK87" s="91"/>
      <c r="BEL87" s="91"/>
      <c r="BEM87" s="91"/>
      <c r="BEN87" s="91"/>
      <c r="BEO87" s="91"/>
      <c r="BEP87" s="91"/>
      <c r="BEQ87" s="91"/>
      <c r="BER87" s="91"/>
      <c r="BES87" s="91"/>
      <c r="BET87" s="91"/>
      <c r="BEU87" s="91"/>
      <c r="BEV87" s="91"/>
      <c r="BEW87" s="91"/>
      <c r="BEX87" s="91"/>
      <c r="BEY87" s="91"/>
      <c r="BEZ87" s="91"/>
      <c r="BFA87" s="91"/>
      <c r="BFB87" s="91"/>
      <c r="BFC87" s="91"/>
      <c r="BFD87" s="91"/>
      <c r="BFE87" s="91"/>
      <c r="BFF87" s="91"/>
      <c r="BFG87" s="91"/>
      <c r="BFH87" s="91"/>
      <c r="BFI87" s="91"/>
      <c r="BFJ87" s="91"/>
      <c r="BFK87" s="91"/>
      <c r="BFL87" s="91"/>
      <c r="BFM87" s="91"/>
      <c r="BFN87" s="91"/>
      <c r="BFO87" s="91"/>
      <c r="BFP87" s="91"/>
      <c r="BFQ87" s="91"/>
      <c r="BFR87" s="91"/>
      <c r="BFS87" s="91"/>
      <c r="BFT87" s="91"/>
      <c r="BFU87" s="91"/>
      <c r="BFV87" s="91"/>
      <c r="BFW87" s="91"/>
      <c r="BFX87" s="91"/>
      <c r="BFY87" s="91"/>
      <c r="BFZ87" s="91"/>
      <c r="BGA87" s="91"/>
      <c r="BGB87" s="91"/>
      <c r="BGC87" s="91"/>
      <c r="BGD87" s="91"/>
      <c r="BGE87" s="91"/>
      <c r="BGF87" s="91"/>
      <c r="BGG87" s="91"/>
      <c r="BGH87" s="91"/>
      <c r="BGI87" s="91"/>
      <c r="BGJ87" s="91"/>
      <c r="BGK87" s="91"/>
      <c r="BGL87" s="91"/>
      <c r="BGM87" s="91"/>
      <c r="BGN87" s="91"/>
      <c r="BGO87" s="91"/>
      <c r="BGP87" s="91"/>
      <c r="BGQ87" s="91"/>
      <c r="BGR87" s="91"/>
      <c r="BGS87" s="91"/>
      <c r="BGT87" s="91"/>
      <c r="BGU87" s="91"/>
      <c r="BGV87" s="91"/>
      <c r="BGW87" s="91"/>
      <c r="BGX87" s="91"/>
      <c r="BGY87" s="91"/>
      <c r="BGZ87" s="91"/>
      <c r="BHA87" s="91"/>
      <c r="BHB87" s="91"/>
      <c r="BHC87" s="91"/>
      <c r="BHD87" s="91"/>
      <c r="BHE87" s="91"/>
      <c r="BHF87" s="91"/>
      <c r="BHG87" s="91"/>
      <c r="BHH87" s="91"/>
      <c r="BHI87" s="91"/>
      <c r="BHJ87" s="91"/>
      <c r="BHK87" s="91"/>
      <c r="BHL87" s="91"/>
      <c r="BHM87" s="91"/>
      <c r="BHN87" s="91"/>
      <c r="BHO87" s="91"/>
      <c r="BHP87" s="91"/>
      <c r="BHQ87" s="91"/>
    </row>
    <row r="88" spans="1:1577">
      <c r="D88" s="72" t="s">
        <v>241</v>
      </c>
      <c r="E88" s="72"/>
      <c r="F88" s="72"/>
      <c r="G88" s="72"/>
      <c r="H88" s="72" t="s">
        <v>246</v>
      </c>
      <c r="I88" s="72"/>
      <c r="J88" s="72"/>
      <c r="K88" s="72"/>
      <c r="L88" s="72"/>
      <c r="M88" s="72"/>
      <c r="N88" s="72"/>
      <c r="O88" s="72"/>
      <c r="P88" s="72"/>
      <c r="Q88" s="72" t="s">
        <v>250</v>
      </c>
      <c r="R88" s="116"/>
      <c r="S88" s="91"/>
      <c r="T88" s="91"/>
      <c r="U88" s="91"/>
      <c r="V88" s="91"/>
      <c r="W88" s="91"/>
      <c r="DO88" s="91"/>
      <c r="DP88" s="91"/>
      <c r="DQ88" s="91"/>
      <c r="DR88" s="91"/>
      <c r="DS88" s="91"/>
      <c r="DT88" s="91"/>
      <c r="DU88" s="91"/>
      <c r="DV88" s="91"/>
      <c r="DW88" s="91"/>
      <c r="DX88" s="91"/>
      <c r="DY88" s="91"/>
      <c r="DZ88" s="91"/>
      <c r="EA88" s="91"/>
      <c r="EB88" s="91"/>
      <c r="EC88" s="91"/>
      <c r="ED88" s="91"/>
      <c r="EE88" s="91"/>
      <c r="EF88" s="91"/>
      <c r="EG88" s="91"/>
      <c r="EH88" s="91"/>
      <c r="EI88" s="91"/>
      <c r="EJ88" s="91"/>
      <c r="EK88" s="91"/>
      <c r="EL88" s="91"/>
      <c r="EM88" s="91"/>
      <c r="EN88" s="91"/>
      <c r="EO88" s="91"/>
      <c r="EP88" s="91"/>
      <c r="EQ88" s="91"/>
      <c r="ER88" s="91"/>
      <c r="ES88" s="91"/>
      <c r="ET88" s="91"/>
      <c r="EU88" s="91"/>
      <c r="EV88" s="91"/>
      <c r="EW88" s="91"/>
      <c r="EX88" s="91"/>
      <c r="EY88" s="91"/>
      <c r="EZ88" s="91"/>
      <c r="FA88" s="91"/>
      <c r="FB88" s="91"/>
      <c r="FC88" s="91"/>
      <c r="FD88" s="91"/>
      <c r="FE88" s="91"/>
      <c r="FF88" s="91"/>
      <c r="FG88" s="91"/>
      <c r="FH88" s="91"/>
      <c r="FI88" s="91"/>
      <c r="FJ88" s="91"/>
      <c r="FK88" s="91"/>
      <c r="FL88" s="91"/>
      <c r="FM88" s="91"/>
      <c r="FN88" s="91"/>
      <c r="FO88" s="91"/>
      <c r="FP88" s="91"/>
      <c r="FQ88" s="91"/>
      <c r="FR88" s="91"/>
      <c r="FS88" s="91"/>
      <c r="FT88" s="91"/>
      <c r="FU88" s="91"/>
      <c r="FV88" s="91"/>
      <c r="FW88" s="91"/>
      <c r="FX88" s="91"/>
      <c r="FY88" s="91"/>
      <c r="FZ88" s="91"/>
      <c r="GA88" s="91"/>
      <c r="GB88" s="91"/>
      <c r="GC88" s="91"/>
      <c r="GD88" s="91"/>
      <c r="GE88" s="91"/>
      <c r="GF88" s="91"/>
      <c r="GG88" s="91"/>
      <c r="GH88" s="91"/>
      <c r="GI88" s="91"/>
      <c r="GJ88" s="91"/>
      <c r="GK88" s="91"/>
      <c r="GL88" s="91"/>
      <c r="GM88" s="91"/>
      <c r="GN88" s="91"/>
      <c r="GO88" s="91"/>
      <c r="GP88" s="91"/>
      <c r="GQ88" s="91"/>
      <c r="GR88" s="91"/>
      <c r="GS88" s="91"/>
      <c r="GT88" s="91"/>
      <c r="GU88" s="91"/>
      <c r="GV88" s="91"/>
      <c r="GW88" s="91"/>
      <c r="GX88" s="91"/>
      <c r="GY88" s="91"/>
      <c r="GZ88" s="91"/>
      <c r="HA88" s="91"/>
      <c r="HB88" s="91"/>
      <c r="HC88" s="91"/>
      <c r="HD88" s="91"/>
      <c r="HE88" s="91"/>
      <c r="HF88" s="91"/>
      <c r="HG88" s="91"/>
      <c r="HH88" s="91"/>
      <c r="HI88" s="91"/>
      <c r="HJ88" s="91"/>
      <c r="HK88" s="91"/>
      <c r="HL88" s="91"/>
      <c r="HM88" s="91"/>
      <c r="HN88" s="91"/>
      <c r="HO88" s="91"/>
      <c r="HP88" s="91"/>
      <c r="HQ88" s="91"/>
      <c r="HR88" s="91"/>
      <c r="HS88" s="91"/>
      <c r="HT88" s="91"/>
      <c r="HU88" s="91"/>
      <c r="HV88" s="91"/>
      <c r="HW88" s="91"/>
      <c r="HX88" s="91"/>
      <c r="HY88" s="91"/>
      <c r="HZ88" s="91"/>
      <c r="IA88" s="91"/>
      <c r="IB88" s="91"/>
      <c r="IC88" s="91"/>
      <c r="ID88" s="91"/>
      <c r="IE88" s="91"/>
      <c r="IF88" s="91"/>
      <c r="IG88" s="91"/>
      <c r="IH88" s="91"/>
      <c r="II88" s="91"/>
      <c r="IJ88" s="91"/>
      <c r="IK88" s="91"/>
      <c r="IL88" s="91"/>
      <c r="IM88" s="91"/>
      <c r="IN88" s="91"/>
      <c r="IO88" s="91"/>
      <c r="IP88" s="91"/>
      <c r="IQ88" s="91"/>
      <c r="IR88" s="91"/>
      <c r="IS88" s="91"/>
      <c r="IT88" s="91"/>
      <c r="IU88" s="91"/>
      <c r="IV88" s="91"/>
      <c r="IW88" s="91"/>
      <c r="IX88" s="91"/>
      <c r="IY88" s="91"/>
      <c r="IZ88" s="91"/>
      <c r="JA88" s="91"/>
      <c r="JB88" s="91"/>
      <c r="JC88" s="91"/>
      <c r="JD88" s="91"/>
      <c r="JE88" s="91"/>
      <c r="JF88" s="91"/>
      <c r="JG88" s="91"/>
      <c r="JH88" s="91"/>
      <c r="JI88" s="91"/>
      <c r="JJ88" s="91"/>
      <c r="JK88" s="91"/>
      <c r="JL88" s="91"/>
      <c r="JM88" s="91"/>
      <c r="JN88" s="91"/>
      <c r="JO88" s="91"/>
      <c r="JP88" s="91"/>
      <c r="JQ88" s="91"/>
      <c r="JR88" s="91"/>
      <c r="JS88" s="91"/>
      <c r="JT88" s="91"/>
      <c r="JU88" s="91"/>
      <c r="JV88" s="91"/>
      <c r="JW88" s="91"/>
      <c r="JX88" s="91"/>
      <c r="JY88" s="91"/>
      <c r="JZ88" s="91"/>
      <c r="KA88" s="91"/>
      <c r="KB88" s="91"/>
      <c r="KC88" s="91"/>
      <c r="KD88" s="91"/>
      <c r="KE88" s="91"/>
      <c r="KF88" s="91"/>
      <c r="KG88" s="91"/>
      <c r="KH88" s="91"/>
      <c r="KI88" s="91"/>
      <c r="KJ88" s="91"/>
      <c r="KK88" s="91"/>
      <c r="KL88" s="91"/>
      <c r="KM88" s="91"/>
      <c r="KN88" s="91"/>
      <c r="KO88" s="91"/>
      <c r="KP88" s="91"/>
      <c r="KQ88" s="91"/>
      <c r="KR88" s="91"/>
      <c r="KS88" s="91"/>
      <c r="KT88" s="91"/>
      <c r="KU88" s="91"/>
      <c r="KV88" s="91"/>
      <c r="KW88" s="91"/>
      <c r="KX88" s="91"/>
      <c r="KY88" s="91"/>
      <c r="KZ88" s="91"/>
      <c r="LA88" s="91"/>
      <c r="LB88" s="91"/>
      <c r="LC88" s="91"/>
      <c r="LD88" s="91"/>
      <c r="LE88" s="91"/>
      <c r="LF88" s="91"/>
      <c r="LG88" s="91"/>
      <c r="LH88" s="91"/>
      <c r="LI88" s="91"/>
      <c r="LJ88" s="91"/>
      <c r="LK88" s="91"/>
      <c r="LL88" s="91"/>
      <c r="LM88" s="91"/>
      <c r="LN88" s="91"/>
      <c r="LO88" s="91"/>
      <c r="LP88" s="91"/>
      <c r="LQ88" s="91"/>
      <c r="LR88" s="91"/>
      <c r="LS88" s="91"/>
      <c r="LT88" s="91"/>
      <c r="LU88" s="91"/>
      <c r="LV88" s="91"/>
      <c r="LW88" s="91"/>
      <c r="LX88" s="91"/>
      <c r="LY88" s="91"/>
      <c r="LZ88" s="91"/>
      <c r="MA88" s="91"/>
      <c r="MB88" s="91"/>
      <c r="MC88" s="91"/>
      <c r="MD88" s="91"/>
      <c r="ME88" s="91"/>
      <c r="MF88" s="91"/>
      <c r="MG88" s="91"/>
      <c r="MH88" s="91"/>
      <c r="MI88" s="91"/>
      <c r="MJ88" s="91"/>
      <c r="MK88" s="91"/>
      <c r="ML88" s="91"/>
      <c r="MM88" s="91"/>
      <c r="MN88" s="91"/>
      <c r="MO88" s="91"/>
      <c r="MP88" s="91"/>
      <c r="MQ88" s="91"/>
      <c r="MR88" s="91"/>
      <c r="MS88" s="91"/>
      <c r="MT88" s="91"/>
      <c r="MU88" s="91"/>
      <c r="MV88" s="91"/>
      <c r="MW88" s="91"/>
      <c r="MX88" s="91"/>
      <c r="MY88" s="91"/>
      <c r="MZ88" s="91"/>
      <c r="NA88" s="91"/>
      <c r="NB88" s="91"/>
      <c r="NC88" s="91"/>
      <c r="ND88" s="91"/>
      <c r="NE88" s="91"/>
      <c r="NF88" s="91"/>
      <c r="NG88" s="91"/>
      <c r="NH88" s="91"/>
      <c r="NI88" s="91"/>
      <c r="NJ88" s="91"/>
      <c r="NK88" s="91"/>
      <c r="NL88" s="91"/>
      <c r="NM88" s="91"/>
      <c r="NN88" s="91"/>
      <c r="NO88" s="91"/>
      <c r="NP88" s="91"/>
      <c r="NQ88" s="91"/>
      <c r="NR88" s="91"/>
      <c r="NS88" s="91"/>
      <c r="NT88" s="91"/>
      <c r="NU88" s="91"/>
      <c r="NV88" s="91"/>
      <c r="NW88" s="91"/>
      <c r="NX88" s="91"/>
      <c r="NY88" s="91"/>
      <c r="NZ88" s="91"/>
      <c r="OA88" s="91"/>
      <c r="OB88" s="91"/>
      <c r="OC88" s="91"/>
      <c r="OD88" s="91"/>
      <c r="OE88" s="91"/>
      <c r="OF88" s="91"/>
      <c r="OG88" s="91"/>
      <c r="OH88" s="91"/>
      <c r="OI88" s="91"/>
      <c r="OJ88" s="91"/>
      <c r="OK88" s="91"/>
      <c r="OL88" s="91"/>
      <c r="OM88" s="91"/>
      <c r="ON88" s="91"/>
      <c r="OO88" s="91"/>
      <c r="OP88" s="91"/>
      <c r="OQ88" s="91"/>
      <c r="OR88" s="91"/>
      <c r="OS88" s="91"/>
      <c r="OT88" s="91"/>
      <c r="OU88" s="91"/>
      <c r="OV88" s="91"/>
      <c r="OW88" s="91"/>
      <c r="OX88" s="91"/>
      <c r="OY88" s="91"/>
      <c r="OZ88" s="91"/>
      <c r="PA88" s="91"/>
      <c r="PB88" s="91"/>
      <c r="PC88" s="91"/>
      <c r="PD88" s="91"/>
      <c r="PE88" s="91"/>
      <c r="PF88" s="91"/>
      <c r="PG88" s="91"/>
      <c r="PH88" s="91"/>
      <c r="PI88" s="91"/>
      <c r="PJ88" s="91"/>
      <c r="PK88" s="91"/>
      <c r="PL88" s="91"/>
      <c r="PM88" s="91"/>
      <c r="PN88" s="91"/>
      <c r="PO88" s="91"/>
      <c r="PP88" s="91"/>
      <c r="PQ88" s="91"/>
      <c r="PR88" s="91"/>
      <c r="PS88" s="91"/>
      <c r="PT88" s="91"/>
      <c r="PU88" s="91"/>
      <c r="PV88" s="91"/>
      <c r="PW88" s="91"/>
      <c r="PX88" s="91"/>
      <c r="PY88" s="91"/>
      <c r="PZ88" s="91"/>
      <c r="QA88" s="91"/>
      <c r="QB88" s="91"/>
      <c r="QC88" s="91"/>
      <c r="QD88" s="91"/>
      <c r="QE88" s="91"/>
      <c r="QF88" s="91"/>
      <c r="QG88" s="91"/>
      <c r="QH88" s="91"/>
      <c r="QI88" s="91"/>
      <c r="QJ88" s="91"/>
      <c r="QK88" s="91"/>
      <c r="QL88" s="91"/>
      <c r="QM88" s="91"/>
      <c r="QN88" s="91"/>
      <c r="QO88" s="91"/>
      <c r="QP88" s="91"/>
      <c r="QQ88" s="91"/>
      <c r="QR88" s="91"/>
      <c r="QS88" s="91"/>
      <c r="QT88" s="91"/>
      <c r="QU88" s="91"/>
      <c r="QV88" s="91"/>
      <c r="QW88" s="91"/>
      <c r="QX88" s="91"/>
      <c r="QY88" s="91"/>
      <c r="QZ88" s="91"/>
      <c r="RA88" s="91"/>
      <c r="RB88" s="91"/>
      <c r="RC88" s="91"/>
      <c r="RD88" s="91"/>
      <c r="RE88" s="91"/>
      <c r="RF88" s="91"/>
      <c r="RG88" s="91"/>
      <c r="RH88" s="91"/>
      <c r="RI88" s="91"/>
      <c r="RJ88" s="91"/>
      <c r="RK88" s="91"/>
      <c r="RL88" s="91"/>
      <c r="RM88" s="91"/>
      <c r="RN88" s="91"/>
      <c r="RO88" s="91"/>
      <c r="RP88" s="91"/>
      <c r="RQ88" s="91"/>
      <c r="RR88" s="91"/>
      <c r="RS88" s="91"/>
      <c r="RT88" s="91"/>
      <c r="RU88" s="91"/>
      <c r="RV88" s="91"/>
      <c r="RW88" s="91"/>
      <c r="RX88" s="91"/>
      <c r="RY88" s="91"/>
      <c r="RZ88" s="91"/>
      <c r="SA88" s="91"/>
      <c r="SB88" s="91"/>
      <c r="SC88" s="91"/>
      <c r="SD88" s="91"/>
      <c r="SE88" s="91"/>
      <c r="SF88" s="91"/>
      <c r="SG88" s="91"/>
      <c r="SH88" s="91"/>
      <c r="SI88" s="91"/>
      <c r="SJ88" s="91"/>
      <c r="SK88" s="91"/>
      <c r="SL88" s="91"/>
      <c r="SM88" s="91"/>
      <c r="SN88" s="91"/>
      <c r="SO88" s="91"/>
      <c r="SP88" s="91"/>
      <c r="SQ88" s="91"/>
      <c r="SR88" s="91"/>
      <c r="SS88" s="91"/>
      <c r="ST88" s="91"/>
      <c r="SU88" s="91"/>
      <c r="SV88" s="91"/>
      <c r="SW88" s="91"/>
      <c r="SX88" s="91"/>
      <c r="SY88" s="91"/>
      <c r="SZ88" s="91"/>
      <c r="TA88" s="91"/>
      <c r="TB88" s="91"/>
      <c r="TC88" s="91"/>
      <c r="TD88" s="91"/>
      <c r="TE88" s="91"/>
      <c r="TF88" s="91"/>
      <c r="TG88" s="91"/>
      <c r="TH88" s="91"/>
      <c r="TI88" s="91"/>
      <c r="TJ88" s="91"/>
      <c r="TK88" s="91"/>
      <c r="TL88" s="91"/>
      <c r="TM88" s="91"/>
      <c r="TN88" s="91"/>
      <c r="TO88" s="91"/>
      <c r="TP88" s="91"/>
      <c r="TQ88" s="91"/>
      <c r="TR88" s="91"/>
      <c r="TS88" s="91"/>
      <c r="TT88" s="91"/>
      <c r="TU88" s="91"/>
      <c r="TV88" s="91"/>
      <c r="TW88" s="91"/>
      <c r="TX88" s="91"/>
      <c r="TY88" s="91"/>
      <c r="TZ88" s="91"/>
      <c r="UA88" s="91"/>
      <c r="UB88" s="91"/>
      <c r="UC88" s="91"/>
      <c r="UD88" s="91"/>
      <c r="UE88" s="91"/>
      <c r="UF88" s="91"/>
      <c r="UG88" s="91"/>
      <c r="UH88" s="91"/>
      <c r="UI88" s="91"/>
      <c r="UJ88" s="91"/>
      <c r="UK88" s="91"/>
      <c r="UL88" s="91"/>
      <c r="UM88" s="91"/>
      <c r="UN88" s="91"/>
      <c r="UO88" s="91"/>
      <c r="UP88" s="91"/>
      <c r="UQ88" s="91"/>
      <c r="UR88" s="91"/>
      <c r="US88" s="91"/>
      <c r="UT88" s="91"/>
      <c r="UU88" s="91"/>
      <c r="UV88" s="91"/>
      <c r="UW88" s="91"/>
      <c r="UX88" s="91"/>
      <c r="UY88" s="91"/>
      <c r="UZ88" s="91"/>
      <c r="VA88" s="91"/>
      <c r="VB88" s="91"/>
      <c r="VC88" s="91"/>
      <c r="VD88" s="91"/>
      <c r="VE88" s="91"/>
      <c r="VF88" s="91"/>
      <c r="VG88" s="91"/>
      <c r="VH88" s="91"/>
      <c r="VI88" s="91"/>
      <c r="VJ88" s="91"/>
      <c r="VK88" s="91"/>
      <c r="VL88" s="91"/>
      <c r="VM88" s="91"/>
      <c r="VN88" s="91"/>
      <c r="VO88" s="91"/>
      <c r="VP88" s="91"/>
      <c r="VQ88" s="91"/>
      <c r="VR88" s="91"/>
      <c r="VS88" s="91"/>
      <c r="VT88" s="91"/>
      <c r="VU88" s="91"/>
      <c r="VV88" s="91"/>
      <c r="VW88" s="91"/>
      <c r="VX88" s="91"/>
      <c r="VY88" s="91"/>
      <c r="VZ88" s="91"/>
      <c r="WA88" s="91"/>
      <c r="WB88" s="91"/>
      <c r="WC88" s="91"/>
      <c r="WD88" s="91"/>
      <c r="WE88" s="91"/>
      <c r="WF88" s="91"/>
      <c r="WG88" s="91"/>
      <c r="WH88" s="91"/>
      <c r="WI88" s="91"/>
      <c r="WJ88" s="91"/>
      <c r="WK88" s="91"/>
      <c r="WL88" s="91"/>
      <c r="WM88" s="91"/>
      <c r="WN88" s="91"/>
      <c r="WO88" s="91"/>
      <c r="WP88" s="91"/>
      <c r="WQ88" s="91"/>
      <c r="WR88" s="91"/>
      <c r="WS88" s="91"/>
      <c r="WT88" s="91"/>
      <c r="WU88" s="91"/>
      <c r="WV88" s="91"/>
      <c r="WW88" s="91"/>
      <c r="WX88" s="91"/>
      <c r="WY88" s="91"/>
      <c r="WZ88" s="91"/>
      <c r="XA88" s="91"/>
      <c r="XB88" s="91"/>
      <c r="XC88" s="91"/>
      <c r="XD88" s="91"/>
      <c r="XE88" s="91"/>
      <c r="XF88" s="91"/>
      <c r="XG88" s="91"/>
      <c r="XH88" s="91"/>
      <c r="XI88" s="91"/>
      <c r="XJ88" s="91"/>
      <c r="XK88" s="91"/>
      <c r="XL88" s="91"/>
      <c r="XM88" s="91"/>
      <c r="XN88" s="91"/>
      <c r="XO88" s="91"/>
      <c r="XP88" s="91"/>
      <c r="XQ88" s="91"/>
      <c r="XR88" s="91"/>
      <c r="XS88" s="91"/>
      <c r="XT88" s="91"/>
      <c r="XU88" s="91"/>
      <c r="XV88" s="91"/>
      <c r="XW88" s="91"/>
      <c r="XX88" s="91"/>
      <c r="XY88" s="91"/>
      <c r="XZ88" s="91"/>
      <c r="YA88" s="91"/>
      <c r="YB88" s="91"/>
      <c r="YC88" s="91"/>
      <c r="YD88" s="91"/>
      <c r="YE88" s="91"/>
      <c r="YF88" s="91"/>
      <c r="YG88" s="91"/>
      <c r="YH88" s="91"/>
      <c r="YI88" s="91"/>
      <c r="YJ88" s="91"/>
      <c r="YK88" s="91"/>
      <c r="YL88" s="91"/>
      <c r="YM88" s="91"/>
      <c r="YN88" s="91"/>
      <c r="YO88" s="91"/>
      <c r="YP88" s="91"/>
      <c r="YQ88" s="91"/>
      <c r="YR88" s="91"/>
      <c r="YS88" s="91"/>
      <c r="YT88" s="91"/>
      <c r="YU88" s="91"/>
      <c r="YV88" s="91"/>
      <c r="YW88" s="91"/>
      <c r="YX88" s="91"/>
      <c r="YY88" s="91"/>
      <c r="YZ88" s="91"/>
      <c r="ZA88" s="91"/>
      <c r="ZB88" s="91"/>
      <c r="ZC88" s="91"/>
      <c r="ZD88" s="91"/>
      <c r="ZE88" s="91"/>
      <c r="ZF88" s="91"/>
      <c r="ZG88" s="91"/>
      <c r="ZH88" s="91"/>
      <c r="ZI88" s="91"/>
      <c r="ZJ88" s="91"/>
      <c r="ZK88" s="91"/>
      <c r="ZL88" s="91"/>
      <c r="ZM88" s="91"/>
      <c r="ZN88" s="91"/>
      <c r="ZO88" s="91"/>
      <c r="ZP88" s="91"/>
      <c r="ZQ88" s="91"/>
      <c r="ZR88" s="91"/>
      <c r="ZS88" s="91"/>
      <c r="ZT88" s="91"/>
      <c r="ZU88" s="91"/>
      <c r="ZV88" s="91"/>
      <c r="ZW88" s="91"/>
      <c r="ZX88" s="91"/>
      <c r="ZY88" s="91"/>
      <c r="ZZ88" s="91"/>
      <c r="AAA88" s="91"/>
      <c r="AAB88" s="91"/>
      <c r="AAC88" s="91"/>
      <c r="AAD88" s="91"/>
      <c r="AAE88" s="91"/>
      <c r="AAF88" s="91"/>
      <c r="AAG88" s="91"/>
      <c r="AAH88" s="91"/>
      <c r="AAI88" s="91"/>
      <c r="AAJ88" s="91"/>
      <c r="AAK88" s="91"/>
      <c r="AAL88" s="91"/>
      <c r="AAM88" s="91"/>
      <c r="AAN88" s="91"/>
      <c r="AAO88" s="91"/>
      <c r="AAP88" s="91"/>
      <c r="AAQ88" s="91"/>
      <c r="AAR88" s="91"/>
      <c r="AAS88" s="91"/>
      <c r="AAT88" s="91"/>
      <c r="AAU88" s="91"/>
      <c r="AAV88" s="91"/>
      <c r="AAW88" s="91"/>
      <c r="AAX88" s="91"/>
      <c r="AAY88" s="91"/>
      <c r="AAZ88" s="91"/>
      <c r="ABA88" s="91"/>
      <c r="ABB88" s="91"/>
      <c r="ABC88" s="91"/>
      <c r="ABD88" s="91"/>
      <c r="ABE88" s="91"/>
      <c r="ABF88" s="91"/>
      <c r="ABG88" s="91"/>
      <c r="ABH88" s="91"/>
      <c r="ABI88" s="91"/>
      <c r="ABJ88" s="91"/>
      <c r="ABK88" s="91"/>
      <c r="ABL88" s="91"/>
      <c r="ABM88" s="91"/>
      <c r="ABN88" s="91"/>
      <c r="ABO88" s="91"/>
      <c r="ABP88" s="91"/>
      <c r="ABQ88" s="91"/>
      <c r="ABR88" s="91"/>
      <c r="ABS88" s="91"/>
      <c r="ABT88" s="91"/>
      <c r="ABU88" s="91"/>
      <c r="ABV88" s="91"/>
      <c r="ABW88" s="91"/>
      <c r="ABX88" s="91"/>
      <c r="ABY88" s="91"/>
      <c r="ABZ88" s="91"/>
      <c r="ACA88" s="91"/>
      <c r="ACB88" s="91"/>
      <c r="ACC88" s="91"/>
      <c r="ACD88" s="91"/>
      <c r="ACE88" s="91"/>
      <c r="ACF88" s="91"/>
      <c r="ACG88" s="91"/>
      <c r="ACH88" s="91"/>
      <c r="ACI88" s="91"/>
      <c r="ACJ88" s="91"/>
      <c r="ACK88" s="91"/>
      <c r="ACL88" s="91"/>
      <c r="ACM88" s="91"/>
      <c r="ACN88" s="91"/>
      <c r="ACO88" s="91"/>
      <c r="ACP88" s="91"/>
      <c r="ACQ88" s="91"/>
      <c r="ACR88" s="91"/>
      <c r="ACS88" s="91"/>
      <c r="ACT88" s="91"/>
      <c r="ACU88" s="91"/>
      <c r="ACV88" s="91"/>
      <c r="ACW88" s="91"/>
      <c r="ACX88" s="91"/>
      <c r="ACY88" s="91"/>
      <c r="ACZ88" s="91"/>
      <c r="ADA88" s="91"/>
      <c r="ADB88" s="91"/>
      <c r="ADC88" s="91"/>
      <c r="ADD88" s="91"/>
      <c r="ADE88" s="91"/>
      <c r="ADF88" s="91"/>
      <c r="ADG88" s="91"/>
      <c r="ADH88" s="91"/>
      <c r="ADI88" s="91"/>
      <c r="ADJ88" s="91"/>
      <c r="ADK88" s="91"/>
      <c r="ADL88" s="91"/>
      <c r="ADM88" s="91"/>
      <c r="ADN88" s="91"/>
      <c r="ADO88" s="91"/>
      <c r="ADP88" s="91"/>
      <c r="ADQ88" s="91"/>
      <c r="ADR88" s="91"/>
      <c r="ADS88" s="91"/>
      <c r="ADT88" s="91"/>
      <c r="ADU88" s="91"/>
      <c r="ADV88" s="91"/>
      <c r="ADW88" s="91"/>
      <c r="ADX88" s="91"/>
      <c r="ADY88" s="91"/>
      <c r="ADZ88" s="91"/>
      <c r="AEA88" s="91"/>
      <c r="AEB88" s="91"/>
      <c r="AEC88" s="91"/>
      <c r="AED88" s="91"/>
      <c r="AEE88" s="91"/>
      <c r="AEF88" s="91"/>
      <c r="AEG88" s="91"/>
      <c r="AEH88" s="91"/>
      <c r="AEI88" s="91"/>
      <c r="AEJ88" s="91"/>
      <c r="AEK88" s="91"/>
      <c r="AEL88" s="91"/>
      <c r="AEM88" s="91"/>
      <c r="AEN88" s="91"/>
      <c r="AEO88" s="91"/>
      <c r="AEP88" s="91"/>
      <c r="AEQ88" s="91"/>
      <c r="AER88" s="91"/>
      <c r="AES88" s="91"/>
      <c r="AET88" s="91"/>
      <c r="AEU88" s="91"/>
      <c r="AEV88" s="91"/>
      <c r="AEW88" s="91"/>
      <c r="AEX88" s="91"/>
      <c r="AEY88" s="91"/>
      <c r="AEZ88" s="91"/>
      <c r="AFA88" s="91"/>
      <c r="AFB88" s="91"/>
      <c r="AFC88" s="91"/>
      <c r="AFD88" s="91"/>
      <c r="AFE88" s="91"/>
      <c r="AFF88" s="91"/>
      <c r="AFG88" s="91"/>
      <c r="AFH88" s="91"/>
      <c r="AFI88" s="91"/>
      <c r="AFJ88" s="91"/>
      <c r="AFK88" s="91"/>
      <c r="AFL88" s="91"/>
      <c r="AFM88" s="91"/>
      <c r="AFN88" s="91"/>
      <c r="AFO88" s="91"/>
      <c r="AFP88" s="91"/>
      <c r="AFQ88" s="91"/>
      <c r="AFR88" s="91"/>
      <c r="AFS88" s="91"/>
      <c r="AFT88" s="91"/>
      <c r="AFU88" s="91"/>
      <c r="AFV88" s="91"/>
      <c r="AFW88" s="91"/>
      <c r="AFX88" s="91"/>
      <c r="AFY88" s="91"/>
      <c r="AFZ88" s="91"/>
      <c r="AGA88" s="91"/>
      <c r="AGB88" s="91"/>
      <c r="AGC88" s="91"/>
      <c r="AGD88" s="91"/>
      <c r="AGE88" s="91"/>
      <c r="AGF88" s="91"/>
      <c r="AGG88" s="91"/>
      <c r="AGH88" s="91"/>
      <c r="AGI88" s="91"/>
      <c r="AGJ88" s="91"/>
      <c r="AGK88" s="91"/>
      <c r="AGL88" s="91"/>
      <c r="AGM88" s="91"/>
      <c r="AGN88" s="91"/>
      <c r="AGO88" s="91"/>
      <c r="AGP88" s="91"/>
      <c r="AGQ88" s="91"/>
      <c r="AGR88" s="91"/>
      <c r="AGS88" s="91"/>
      <c r="AGT88" s="91"/>
      <c r="AGU88" s="91"/>
      <c r="AGV88" s="91"/>
      <c r="AGW88" s="91"/>
      <c r="AGX88" s="91"/>
      <c r="AGY88" s="91"/>
      <c r="AGZ88" s="91"/>
      <c r="AHA88" s="91"/>
      <c r="AHB88" s="91"/>
      <c r="AHC88" s="91"/>
      <c r="AHD88" s="91"/>
      <c r="AHE88" s="91"/>
      <c r="AHF88" s="91"/>
      <c r="AHG88" s="91"/>
      <c r="AHH88" s="91"/>
      <c r="AHI88" s="91"/>
      <c r="AHJ88" s="91"/>
      <c r="AHK88" s="91"/>
      <c r="AHL88" s="91"/>
      <c r="AHM88" s="91"/>
      <c r="AHN88" s="91"/>
      <c r="AHO88" s="91"/>
      <c r="AHP88" s="91"/>
      <c r="AHQ88" s="91"/>
      <c r="AHR88" s="91"/>
      <c r="AHS88" s="91"/>
      <c r="AHT88" s="91"/>
      <c r="AHU88" s="91"/>
      <c r="AHV88" s="91"/>
      <c r="AHW88" s="91"/>
      <c r="AHX88" s="91"/>
      <c r="AHY88" s="91"/>
      <c r="AHZ88" s="91"/>
      <c r="AIA88" s="91"/>
      <c r="AIB88" s="91"/>
      <c r="AIC88" s="91"/>
      <c r="AID88" s="91"/>
      <c r="AIE88" s="91"/>
      <c r="AIF88" s="91"/>
      <c r="AIG88" s="91"/>
      <c r="AIH88" s="91"/>
      <c r="AII88" s="91"/>
      <c r="AIJ88" s="91"/>
      <c r="AIK88" s="91"/>
      <c r="AIL88" s="91"/>
      <c r="AIM88" s="91"/>
      <c r="AIN88" s="91"/>
      <c r="AIO88" s="91"/>
      <c r="AIP88" s="91"/>
      <c r="AIQ88" s="91"/>
      <c r="AIR88" s="91"/>
      <c r="AIS88" s="91"/>
      <c r="AIT88" s="91"/>
      <c r="AIU88" s="91"/>
      <c r="AIV88" s="91"/>
      <c r="AIW88" s="91"/>
      <c r="AIX88" s="91"/>
      <c r="AIY88" s="91"/>
      <c r="AIZ88" s="91"/>
      <c r="AJA88" s="91"/>
      <c r="AJB88" s="91"/>
      <c r="AJC88" s="91"/>
      <c r="AJD88" s="91"/>
      <c r="AJE88" s="91"/>
      <c r="AJF88" s="91"/>
      <c r="AJG88" s="91"/>
      <c r="AJH88" s="91"/>
      <c r="AJI88" s="91"/>
      <c r="AJJ88" s="91"/>
      <c r="AJK88" s="91"/>
      <c r="AJL88" s="91"/>
      <c r="AJM88" s="91"/>
      <c r="AJN88" s="91"/>
      <c r="AJO88" s="91"/>
      <c r="AJP88" s="91"/>
      <c r="AJQ88" s="91"/>
      <c r="AJR88" s="91"/>
      <c r="AJS88" s="91"/>
      <c r="AJT88" s="91"/>
      <c r="AJU88" s="91"/>
      <c r="AJV88" s="91"/>
      <c r="AJW88" s="91"/>
      <c r="AJX88" s="91"/>
      <c r="AJY88" s="91"/>
      <c r="AJZ88" s="91"/>
      <c r="AKA88" s="91"/>
      <c r="AKB88" s="91"/>
      <c r="AKC88" s="91"/>
      <c r="AKD88" s="91"/>
      <c r="AKE88" s="91"/>
      <c r="AKF88" s="91"/>
      <c r="AKG88" s="91"/>
      <c r="AKH88" s="91"/>
      <c r="AKI88" s="91"/>
      <c r="AKJ88" s="91"/>
      <c r="AKK88" s="91"/>
      <c r="AKL88" s="91"/>
      <c r="AKM88" s="91"/>
      <c r="AKN88" s="91"/>
      <c r="AKO88" s="91"/>
      <c r="AKP88" s="91"/>
      <c r="AKQ88" s="91"/>
      <c r="AKR88" s="91"/>
      <c r="AKS88" s="91"/>
      <c r="AKT88" s="91"/>
      <c r="AKU88" s="91"/>
      <c r="AKV88" s="91"/>
      <c r="AKW88" s="91"/>
      <c r="AKX88" s="91"/>
      <c r="AKY88" s="91"/>
      <c r="AKZ88" s="91"/>
      <c r="ALA88" s="91"/>
      <c r="ALB88" s="91"/>
      <c r="ALC88" s="91"/>
      <c r="ALD88" s="91"/>
      <c r="ALE88" s="91"/>
      <c r="ALF88" s="91"/>
      <c r="ALG88" s="91"/>
      <c r="ALH88" s="91"/>
      <c r="ALI88" s="91"/>
      <c r="ALJ88" s="91"/>
      <c r="ALK88" s="91"/>
      <c r="ALL88" s="91"/>
      <c r="ALM88" s="91"/>
      <c r="ALN88" s="91"/>
      <c r="ALO88" s="91"/>
      <c r="ALP88" s="91"/>
      <c r="ALQ88" s="91"/>
      <c r="ALR88" s="91"/>
      <c r="ALS88" s="91"/>
      <c r="ALT88" s="91"/>
      <c r="ALU88" s="91"/>
      <c r="ALV88" s="91"/>
      <c r="ALW88" s="91"/>
      <c r="ALX88" s="91"/>
      <c r="ALY88" s="91"/>
      <c r="ALZ88" s="91"/>
      <c r="AMA88" s="91"/>
      <c r="AMB88" s="91"/>
      <c r="AMC88" s="91"/>
      <c r="AMD88" s="91"/>
      <c r="AME88" s="91"/>
      <c r="AMF88" s="91"/>
      <c r="AMG88" s="91"/>
      <c r="AMH88" s="91"/>
      <c r="AMI88" s="91"/>
      <c r="AMJ88" s="91"/>
      <c r="AMK88" s="91"/>
      <c r="AML88" s="91"/>
      <c r="AMM88" s="91"/>
      <c r="AMN88" s="91"/>
      <c r="AMO88" s="91"/>
      <c r="AMP88" s="91"/>
      <c r="AMQ88" s="91"/>
      <c r="AMR88" s="91"/>
      <c r="AMS88" s="91"/>
      <c r="AMT88" s="91"/>
      <c r="AMU88" s="91"/>
      <c r="AMV88" s="91"/>
      <c r="AMW88" s="91"/>
      <c r="AMX88" s="91"/>
      <c r="AMY88" s="91"/>
      <c r="AMZ88" s="91"/>
      <c r="ANA88" s="91"/>
      <c r="ANB88" s="91"/>
      <c r="ANC88" s="91"/>
      <c r="AND88" s="91"/>
      <c r="ANE88" s="91"/>
      <c r="ANF88" s="91"/>
      <c r="ANG88" s="91"/>
      <c r="ANH88" s="91"/>
      <c r="ANI88" s="91"/>
      <c r="ANJ88" s="91"/>
      <c r="ANK88" s="91"/>
      <c r="ANL88" s="91"/>
      <c r="ANM88" s="91"/>
      <c r="ANN88" s="91"/>
      <c r="ANO88" s="91"/>
      <c r="ANP88" s="91"/>
      <c r="ANQ88" s="91"/>
      <c r="ANR88" s="91"/>
      <c r="ANS88" s="91"/>
      <c r="ANT88" s="91"/>
      <c r="ANU88" s="91"/>
      <c r="ANV88" s="91"/>
      <c r="ANW88" s="91"/>
      <c r="ANX88" s="91"/>
      <c r="ANY88" s="91"/>
      <c r="ANZ88" s="91"/>
      <c r="AOA88" s="91"/>
      <c r="AOB88" s="91"/>
      <c r="AOC88" s="91"/>
      <c r="AOD88" s="91"/>
      <c r="AOE88" s="91"/>
      <c r="AOF88" s="91"/>
      <c r="AOG88" s="91"/>
      <c r="AOH88" s="91"/>
      <c r="AOI88" s="91"/>
      <c r="AOJ88" s="91"/>
      <c r="AOK88" s="91"/>
      <c r="AOL88" s="91"/>
      <c r="AOM88" s="91"/>
      <c r="AON88" s="91"/>
      <c r="AOO88" s="91"/>
      <c r="AOP88" s="91"/>
      <c r="AOQ88" s="91"/>
      <c r="AOR88" s="91"/>
      <c r="AOS88" s="91"/>
      <c r="AOT88" s="91"/>
      <c r="AOU88" s="91"/>
      <c r="AOV88" s="91"/>
      <c r="AOW88" s="91"/>
      <c r="AOX88" s="91"/>
      <c r="AOY88" s="91"/>
      <c r="AOZ88" s="91"/>
      <c r="APA88" s="91"/>
      <c r="APB88" s="91"/>
      <c r="APC88" s="91"/>
      <c r="APD88" s="91"/>
      <c r="APE88" s="91"/>
      <c r="APF88" s="91"/>
      <c r="APG88" s="91"/>
      <c r="APH88" s="91"/>
      <c r="API88" s="91"/>
      <c r="APJ88" s="91"/>
      <c r="APK88" s="91"/>
      <c r="APL88" s="91"/>
      <c r="APM88" s="91"/>
      <c r="APN88" s="91"/>
      <c r="APO88" s="91"/>
      <c r="APP88" s="91"/>
      <c r="APQ88" s="91"/>
      <c r="APR88" s="91"/>
      <c r="APS88" s="91"/>
      <c r="APT88" s="91"/>
      <c r="APU88" s="91"/>
      <c r="APV88" s="91"/>
      <c r="APW88" s="91"/>
      <c r="APX88" s="91"/>
      <c r="APY88" s="91"/>
      <c r="APZ88" s="91"/>
      <c r="AQA88" s="91"/>
      <c r="AQB88" s="91"/>
      <c r="AQC88" s="91"/>
      <c r="AQD88" s="91"/>
      <c r="AQE88" s="91"/>
      <c r="AQF88" s="91"/>
      <c r="AQG88" s="91"/>
      <c r="AQH88" s="91"/>
      <c r="AQI88" s="91"/>
      <c r="AQJ88" s="91"/>
      <c r="AQK88" s="91"/>
      <c r="AQL88" s="91"/>
      <c r="AQM88" s="91"/>
      <c r="AQN88" s="91"/>
      <c r="AQO88" s="91"/>
      <c r="AQP88" s="91"/>
      <c r="AQQ88" s="91"/>
      <c r="AQR88" s="91"/>
      <c r="AQS88" s="91"/>
      <c r="AQT88" s="91"/>
      <c r="AQU88" s="91"/>
      <c r="AQV88" s="91"/>
      <c r="AQW88" s="91"/>
      <c r="AQX88" s="91"/>
      <c r="AQY88" s="91"/>
      <c r="AQZ88" s="91"/>
      <c r="ARA88" s="91"/>
      <c r="ARB88" s="91"/>
      <c r="ARC88" s="91"/>
      <c r="ARD88" s="91"/>
      <c r="ARE88" s="91"/>
      <c r="ARF88" s="91"/>
      <c r="ARG88" s="91"/>
      <c r="ARH88" s="91"/>
      <c r="ARI88" s="91"/>
      <c r="ARJ88" s="91"/>
      <c r="ARK88" s="91"/>
      <c r="ARL88" s="91"/>
      <c r="ARM88" s="91"/>
      <c r="ARN88" s="91"/>
      <c r="ARO88" s="91"/>
      <c r="ARP88" s="91"/>
      <c r="ARQ88" s="91"/>
      <c r="ARR88" s="91"/>
      <c r="ARS88" s="91"/>
      <c r="ART88" s="91"/>
      <c r="ARU88" s="91"/>
      <c r="ARV88" s="91"/>
      <c r="ARW88" s="91"/>
      <c r="ARX88" s="91"/>
      <c r="ARY88" s="91"/>
      <c r="ARZ88" s="91"/>
      <c r="ASA88" s="91"/>
      <c r="ASB88" s="91"/>
      <c r="ASC88" s="91"/>
      <c r="ASD88" s="91"/>
      <c r="ASE88" s="91"/>
      <c r="ASF88" s="91"/>
      <c r="ASG88" s="91"/>
      <c r="ASH88" s="91"/>
      <c r="ASI88" s="91"/>
      <c r="ASJ88" s="91"/>
      <c r="ASK88" s="91"/>
      <c r="ASL88" s="91"/>
      <c r="ASM88" s="91"/>
      <c r="ASN88" s="91"/>
      <c r="ASO88" s="91"/>
      <c r="ASP88" s="91"/>
      <c r="ASQ88" s="91"/>
      <c r="ASR88" s="91"/>
      <c r="ASS88" s="91"/>
      <c r="AST88" s="91"/>
      <c r="ASU88" s="91"/>
      <c r="ASV88" s="91"/>
      <c r="ASW88" s="91"/>
      <c r="ASX88" s="91"/>
      <c r="ASY88" s="91"/>
      <c r="ASZ88" s="91"/>
      <c r="ATA88" s="91"/>
      <c r="ATB88" s="91"/>
      <c r="ATC88" s="91"/>
      <c r="ATD88" s="91"/>
      <c r="ATE88" s="91"/>
      <c r="ATF88" s="91"/>
      <c r="ATG88" s="91"/>
      <c r="ATH88" s="91"/>
      <c r="ATI88" s="91"/>
      <c r="ATJ88" s="91"/>
      <c r="ATK88" s="91"/>
      <c r="ATL88" s="91"/>
      <c r="ATM88" s="91"/>
      <c r="ATN88" s="91"/>
      <c r="ATO88" s="91"/>
      <c r="ATP88" s="91"/>
      <c r="ATQ88" s="91"/>
      <c r="ATR88" s="91"/>
      <c r="ATS88" s="91"/>
      <c r="ATT88" s="91"/>
      <c r="ATU88" s="91"/>
      <c r="ATV88" s="91"/>
      <c r="ATW88" s="91"/>
      <c r="ATX88" s="91"/>
      <c r="ATY88" s="91"/>
      <c r="ATZ88" s="91"/>
      <c r="AUA88" s="91"/>
      <c r="AUB88" s="91"/>
      <c r="AUC88" s="91"/>
      <c r="AUD88" s="91"/>
      <c r="AUE88" s="91"/>
      <c r="AUF88" s="91"/>
      <c r="AUG88" s="91"/>
      <c r="AUH88" s="91"/>
      <c r="AUI88" s="91"/>
      <c r="AUJ88" s="91"/>
      <c r="AUK88" s="91"/>
      <c r="AUL88" s="91"/>
      <c r="AUM88" s="91"/>
      <c r="AUN88" s="91"/>
      <c r="AUO88" s="91"/>
      <c r="AUP88" s="91"/>
      <c r="AUQ88" s="91"/>
      <c r="AUR88" s="91"/>
      <c r="AUS88" s="91"/>
      <c r="AUT88" s="91"/>
      <c r="AUU88" s="91"/>
      <c r="AUV88" s="91"/>
      <c r="AUW88" s="91"/>
      <c r="AUX88" s="91"/>
      <c r="AUY88" s="91"/>
      <c r="AUZ88" s="91"/>
      <c r="AVA88" s="91"/>
      <c r="AVB88" s="91"/>
      <c r="AVC88" s="91"/>
      <c r="AVD88" s="91"/>
      <c r="AVE88" s="91"/>
      <c r="AVF88" s="91"/>
      <c r="AVG88" s="91"/>
      <c r="AVH88" s="91"/>
      <c r="AVI88" s="91"/>
      <c r="AVJ88" s="91"/>
      <c r="AVK88" s="91"/>
      <c r="AVL88" s="91"/>
      <c r="AVM88" s="91"/>
      <c r="AVN88" s="91"/>
      <c r="AVO88" s="91"/>
      <c r="AVP88" s="91"/>
      <c r="AVQ88" s="91"/>
      <c r="AVR88" s="91"/>
      <c r="AVS88" s="91"/>
      <c r="AVT88" s="91"/>
      <c r="AVU88" s="91"/>
      <c r="AVV88" s="91"/>
      <c r="AVW88" s="91"/>
      <c r="AVX88" s="91"/>
      <c r="AVY88" s="91"/>
      <c r="AVZ88" s="91"/>
      <c r="AWA88" s="91"/>
      <c r="AWB88" s="91"/>
      <c r="AWC88" s="91"/>
      <c r="AWD88" s="91"/>
      <c r="AWE88" s="91"/>
      <c r="AWF88" s="91"/>
      <c r="AWG88" s="91"/>
      <c r="AWH88" s="91"/>
      <c r="AWI88" s="91"/>
      <c r="AWJ88" s="91"/>
      <c r="AWK88" s="91"/>
      <c r="AWL88" s="91"/>
      <c r="AWM88" s="91"/>
      <c r="AWN88" s="91"/>
      <c r="AWO88" s="91"/>
      <c r="AWP88" s="91"/>
      <c r="AWQ88" s="91"/>
      <c r="AWR88" s="91"/>
      <c r="AWS88" s="91"/>
      <c r="AWT88" s="91"/>
      <c r="AWU88" s="91"/>
      <c r="AWV88" s="91"/>
      <c r="AWW88" s="91"/>
      <c r="AWX88" s="91"/>
      <c r="AWY88" s="91"/>
      <c r="AWZ88" s="91"/>
      <c r="AXA88" s="91"/>
      <c r="AXB88" s="91"/>
      <c r="AXC88" s="91"/>
      <c r="AXD88" s="91"/>
      <c r="AXE88" s="91"/>
      <c r="AXF88" s="91"/>
      <c r="AXG88" s="91"/>
      <c r="AXH88" s="91"/>
      <c r="AXI88" s="91"/>
      <c r="AXJ88" s="91"/>
      <c r="AXK88" s="91"/>
      <c r="AXL88" s="91"/>
      <c r="AXM88" s="91"/>
      <c r="AXN88" s="91"/>
      <c r="AXO88" s="91"/>
      <c r="AXP88" s="91"/>
      <c r="AXQ88" s="91"/>
      <c r="AXR88" s="91"/>
      <c r="AXS88" s="91"/>
      <c r="AXT88" s="91"/>
      <c r="AXU88" s="91"/>
      <c r="AXV88" s="91"/>
      <c r="AXW88" s="91"/>
      <c r="AXX88" s="91"/>
      <c r="AXY88" s="91"/>
      <c r="AXZ88" s="91"/>
      <c r="AYA88" s="91"/>
      <c r="AYB88" s="91"/>
      <c r="AYC88" s="91"/>
      <c r="AYD88" s="91"/>
      <c r="AYE88" s="91"/>
      <c r="AYF88" s="91"/>
      <c r="AYG88" s="91"/>
      <c r="AYH88" s="91"/>
      <c r="AYI88" s="91"/>
      <c r="AYJ88" s="91"/>
      <c r="AYK88" s="91"/>
      <c r="AYL88" s="91"/>
      <c r="AYM88" s="91"/>
      <c r="AYN88" s="91"/>
      <c r="AYO88" s="91"/>
      <c r="AYP88" s="91"/>
      <c r="AYQ88" s="91"/>
      <c r="AYR88" s="91"/>
      <c r="AYS88" s="91"/>
      <c r="AYT88" s="91"/>
      <c r="AYU88" s="91"/>
      <c r="AYV88" s="91"/>
      <c r="AYW88" s="91"/>
      <c r="AYX88" s="91"/>
      <c r="AYY88" s="91"/>
      <c r="AYZ88" s="91"/>
      <c r="AZA88" s="91"/>
      <c r="AZB88" s="91"/>
      <c r="AZC88" s="91"/>
      <c r="AZD88" s="91"/>
      <c r="AZE88" s="91"/>
      <c r="AZF88" s="91"/>
      <c r="AZG88" s="91"/>
      <c r="AZH88" s="91"/>
      <c r="AZI88" s="91"/>
      <c r="AZJ88" s="91"/>
      <c r="AZK88" s="91"/>
      <c r="AZL88" s="91"/>
      <c r="AZM88" s="91"/>
      <c r="AZN88" s="91"/>
      <c r="AZO88" s="91"/>
      <c r="AZP88" s="91"/>
      <c r="AZQ88" s="91"/>
      <c r="AZR88" s="91"/>
      <c r="AZS88" s="91"/>
      <c r="AZT88" s="91"/>
      <c r="AZU88" s="91"/>
      <c r="AZV88" s="91"/>
      <c r="AZW88" s="91"/>
      <c r="AZX88" s="91"/>
      <c r="AZY88" s="91"/>
      <c r="AZZ88" s="91"/>
      <c r="BAA88" s="91"/>
      <c r="BAB88" s="91"/>
      <c r="BAC88" s="91"/>
      <c r="BAD88" s="91"/>
      <c r="BAE88" s="91"/>
      <c r="BAF88" s="91"/>
      <c r="BAG88" s="91"/>
      <c r="BAH88" s="91"/>
      <c r="BAI88" s="91"/>
      <c r="BAJ88" s="91"/>
      <c r="BAK88" s="91"/>
      <c r="BAL88" s="91"/>
      <c r="BAM88" s="91"/>
      <c r="BAN88" s="91"/>
      <c r="BAO88" s="91"/>
      <c r="BAP88" s="91"/>
      <c r="BAQ88" s="91"/>
      <c r="BAR88" s="91"/>
      <c r="BAS88" s="91"/>
      <c r="BAT88" s="91"/>
      <c r="BAU88" s="91"/>
      <c r="BAV88" s="91"/>
      <c r="BAW88" s="91"/>
      <c r="BAX88" s="91"/>
      <c r="BAY88" s="91"/>
      <c r="BAZ88" s="91"/>
      <c r="BBA88" s="91"/>
      <c r="BBB88" s="91"/>
      <c r="BBC88" s="91"/>
      <c r="BBD88" s="91"/>
      <c r="BBE88" s="91"/>
      <c r="BBF88" s="91"/>
      <c r="BBG88" s="91"/>
      <c r="BBH88" s="91"/>
      <c r="BBI88" s="91"/>
      <c r="BBJ88" s="91"/>
      <c r="BBK88" s="91"/>
      <c r="BBL88" s="91"/>
      <c r="BBM88" s="91"/>
      <c r="BBN88" s="91"/>
      <c r="BBO88" s="91"/>
      <c r="BBP88" s="91"/>
      <c r="BBQ88" s="91"/>
      <c r="BBR88" s="91"/>
      <c r="BBS88" s="91"/>
      <c r="BBT88" s="91"/>
      <c r="BBU88" s="91"/>
      <c r="BBV88" s="91"/>
      <c r="BBW88" s="91"/>
      <c r="BBX88" s="91"/>
      <c r="BBY88" s="91"/>
      <c r="BBZ88" s="91"/>
      <c r="BCA88" s="91"/>
      <c r="BCB88" s="91"/>
      <c r="BCC88" s="91"/>
      <c r="BCD88" s="91"/>
      <c r="BCE88" s="91"/>
      <c r="BCF88" s="91"/>
      <c r="BCG88" s="91"/>
      <c r="BCH88" s="91"/>
      <c r="BCI88" s="91"/>
      <c r="BCJ88" s="91"/>
      <c r="BCK88" s="91"/>
      <c r="BCL88" s="91"/>
      <c r="BCM88" s="91"/>
      <c r="BCN88" s="91"/>
      <c r="BCO88" s="91"/>
      <c r="BCP88" s="91"/>
      <c r="BCQ88" s="91"/>
      <c r="BCR88" s="91"/>
      <c r="BCS88" s="91"/>
      <c r="BCT88" s="91"/>
      <c r="BCU88" s="91"/>
      <c r="BCV88" s="91"/>
      <c r="BCW88" s="91"/>
      <c r="BCX88" s="91"/>
      <c r="BCY88" s="91"/>
      <c r="BCZ88" s="91"/>
      <c r="BDA88" s="91"/>
      <c r="BDB88" s="91"/>
      <c r="BDC88" s="91"/>
      <c r="BDD88" s="91"/>
      <c r="BDE88" s="91"/>
      <c r="BDF88" s="91"/>
      <c r="BDG88" s="91"/>
      <c r="BDH88" s="91"/>
      <c r="BDI88" s="91"/>
      <c r="BDJ88" s="91"/>
      <c r="BDK88" s="91"/>
      <c r="BDL88" s="91"/>
      <c r="BDM88" s="91"/>
      <c r="BDN88" s="91"/>
      <c r="BDO88" s="91"/>
      <c r="BDP88" s="91"/>
      <c r="BDQ88" s="91"/>
      <c r="BDR88" s="91"/>
      <c r="BDS88" s="91"/>
      <c r="BDT88" s="91"/>
      <c r="BDU88" s="91"/>
      <c r="BDV88" s="91"/>
      <c r="BDW88" s="91"/>
      <c r="BDX88" s="91"/>
      <c r="BDY88" s="91"/>
      <c r="BDZ88" s="91"/>
      <c r="BEA88" s="91"/>
      <c r="BEB88" s="91"/>
      <c r="BEC88" s="91"/>
      <c r="BED88" s="91"/>
      <c r="BEE88" s="91"/>
      <c r="BEF88" s="91"/>
      <c r="BEG88" s="91"/>
      <c r="BEH88" s="91"/>
      <c r="BEI88" s="91"/>
      <c r="BEJ88" s="91"/>
      <c r="BEK88" s="91"/>
      <c r="BEL88" s="91"/>
      <c r="BEM88" s="91"/>
      <c r="BEN88" s="91"/>
      <c r="BEO88" s="91"/>
      <c r="BEP88" s="91"/>
      <c r="BEQ88" s="91"/>
      <c r="BER88" s="91"/>
      <c r="BES88" s="91"/>
      <c r="BET88" s="91"/>
      <c r="BEU88" s="91"/>
      <c r="BEV88" s="91"/>
      <c r="BEW88" s="91"/>
      <c r="BEX88" s="91"/>
      <c r="BEY88" s="91"/>
      <c r="BEZ88" s="91"/>
      <c r="BFA88" s="91"/>
      <c r="BFB88" s="91"/>
      <c r="BFC88" s="91"/>
      <c r="BFD88" s="91"/>
      <c r="BFE88" s="91"/>
      <c r="BFF88" s="91"/>
      <c r="BFG88" s="91"/>
      <c r="BFH88" s="91"/>
      <c r="BFI88" s="91"/>
      <c r="BFJ88" s="91"/>
      <c r="BFK88" s="91"/>
      <c r="BFL88" s="91"/>
      <c r="BFM88" s="91"/>
      <c r="BFN88" s="91"/>
      <c r="BFO88" s="91"/>
      <c r="BFP88" s="91"/>
      <c r="BFQ88" s="91"/>
      <c r="BFR88" s="91"/>
      <c r="BFS88" s="91"/>
      <c r="BFT88" s="91"/>
      <c r="BFU88" s="91"/>
      <c r="BFV88" s="91"/>
      <c r="BFW88" s="91"/>
      <c r="BFX88" s="91"/>
      <c r="BFY88" s="91"/>
      <c r="BFZ88" s="91"/>
      <c r="BGA88" s="91"/>
      <c r="BGB88" s="91"/>
      <c r="BGC88" s="91"/>
      <c r="BGD88" s="91"/>
      <c r="BGE88" s="91"/>
      <c r="BGF88" s="91"/>
      <c r="BGG88" s="91"/>
      <c r="BGH88" s="91"/>
      <c r="BGI88" s="91"/>
      <c r="BGJ88" s="91"/>
      <c r="BGK88" s="91"/>
      <c r="BGL88" s="91"/>
      <c r="BGM88" s="91"/>
      <c r="BGN88" s="91"/>
      <c r="BGO88" s="91"/>
      <c r="BGP88" s="91"/>
      <c r="BGQ88" s="91"/>
      <c r="BGR88" s="91"/>
      <c r="BGS88" s="91"/>
      <c r="BGT88" s="91"/>
      <c r="BGU88" s="91"/>
      <c r="BGV88" s="91"/>
      <c r="BGW88" s="91"/>
      <c r="BGX88" s="91"/>
      <c r="BGY88" s="91"/>
      <c r="BGZ88" s="91"/>
      <c r="BHA88" s="91"/>
      <c r="BHB88" s="91"/>
      <c r="BHC88" s="91"/>
      <c r="BHD88" s="91"/>
      <c r="BHE88" s="91"/>
      <c r="BHF88" s="91"/>
      <c r="BHG88" s="91"/>
      <c r="BHH88" s="91"/>
      <c r="BHI88" s="91"/>
      <c r="BHJ88" s="91"/>
      <c r="BHK88" s="91"/>
      <c r="BHL88" s="91"/>
      <c r="BHM88" s="91"/>
      <c r="BHN88" s="91"/>
      <c r="BHO88" s="91"/>
      <c r="BHP88" s="91"/>
      <c r="BHQ88" s="91"/>
    </row>
    <row r="89" spans="1:1577"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116"/>
      <c r="S89" s="91"/>
      <c r="T89" s="91"/>
      <c r="U89" s="91"/>
      <c r="V89" s="91"/>
      <c r="W89" s="91"/>
      <c r="DO89" s="91"/>
      <c r="DP89" s="91"/>
      <c r="DQ89" s="91"/>
      <c r="DR89" s="91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91"/>
      <c r="EQ89" s="91"/>
      <c r="ER89" s="91"/>
      <c r="ES89" s="91"/>
      <c r="ET89" s="91"/>
      <c r="EU89" s="91"/>
      <c r="EV89" s="91"/>
      <c r="EW89" s="91"/>
      <c r="EX89" s="91"/>
      <c r="EY89" s="91"/>
      <c r="EZ89" s="91"/>
      <c r="FA89" s="91"/>
      <c r="FB89" s="91"/>
      <c r="FC89" s="91"/>
      <c r="FD89" s="91"/>
      <c r="FE89" s="91"/>
      <c r="FF89" s="91"/>
      <c r="FG89" s="91"/>
      <c r="FH89" s="91"/>
      <c r="FI89" s="91"/>
      <c r="FJ89" s="91"/>
      <c r="FK89" s="91"/>
      <c r="FL89" s="91"/>
      <c r="FM89" s="91"/>
      <c r="FN89" s="91"/>
      <c r="FO89" s="91"/>
      <c r="FP89" s="91"/>
      <c r="FQ89" s="91"/>
      <c r="FR89" s="91"/>
      <c r="FS89" s="91"/>
      <c r="FT89" s="91"/>
      <c r="FU89" s="91"/>
      <c r="FV89" s="91"/>
      <c r="FW89" s="91"/>
      <c r="FX89" s="91"/>
      <c r="FY89" s="91"/>
      <c r="FZ89" s="91"/>
      <c r="GA89" s="91"/>
      <c r="GB89" s="91"/>
      <c r="GC89" s="91"/>
      <c r="GD89" s="91"/>
      <c r="GE89" s="91"/>
      <c r="GF89" s="91"/>
      <c r="GG89" s="91"/>
      <c r="GH89" s="91"/>
      <c r="GI89" s="91"/>
      <c r="GJ89" s="91"/>
      <c r="GK89" s="91"/>
      <c r="GL89" s="91"/>
      <c r="GM89" s="91"/>
      <c r="GN89" s="91"/>
      <c r="GO89" s="91"/>
      <c r="GP89" s="91"/>
      <c r="GQ89" s="91"/>
      <c r="GR89" s="91"/>
      <c r="GS89" s="91"/>
      <c r="GT89" s="91"/>
      <c r="GU89" s="91"/>
      <c r="GV89" s="91"/>
      <c r="GW89" s="91"/>
      <c r="GX89" s="91"/>
      <c r="GY89" s="91"/>
      <c r="GZ89" s="91"/>
      <c r="HA89" s="91"/>
      <c r="HB89" s="91"/>
      <c r="HC89" s="91"/>
      <c r="HD89" s="91"/>
      <c r="HE89" s="91"/>
      <c r="HF89" s="91"/>
      <c r="HG89" s="91"/>
      <c r="HH89" s="91"/>
      <c r="HI89" s="91"/>
      <c r="HJ89" s="91"/>
      <c r="HK89" s="91"/>
      <c r="HL89" s="91"/>
      <c r="HM89" s="91"/>
      <c r="HN89" s="91"/>
      <c r="HO89" s="91"/>
      <c r="HP89" s="91"/>
      <c r="HQ89" s="91"/>
      <c r="HR89" s="91"/>
      <c r="HS89" s="91"/>
      <c r="HT89" s="91"/>
      <c r="HU89" s="91"/>
      <c r="HV89" s="91"/>
      <c r="HW89" s="91"/>
      <c r="HX89" s="91"/>
      <c r="HY89" s="91"/>
      <c r="HZ89" s="91"/>
      <c r="IA89" s="91"/>
      <c r="IB89" s="91"/>
      <c r="IC89" s="91"/>
      <c r="ID89" s="91"/>
      <c r="IE89" s="91"/>
      <c r="IF89" s="91"/>
      <c r="IG89" s="91"/>
      <c r="IH89" s="91"/>
      <c r="II89" s="91"/>
      <c r="IJ89" s="91"/>
      <c r="IK89" s="91"/>
      <c r="IL89" s="91"/>
      <c r="IM89" s="91"/>
      <c r="IN89" s="91"/>
      <c r="IO89" s="91"/>
      <c r="IP89" s="91"/>
      <c r="IQ89" s="91"/>
      <c r="IR89" s="91"/>
      <c r="IS89" s="91"/>
      <c r="IT89" s="91"/>
      <c r="IU89" s="91"/>
      <c r="IV89" s="91"/>
      <c r="IW89" s="91"/>
      <c r="IX89" s="91"/>
      <c r="IY89" s="91"/>
      <c r="IZ89" s="91"/>
      <c r="JA89" s="91"/>
      <c r="JB89" s="91"/>
      <c r="JC89" s="91"/>
      <c r="JD89" s="91"/>
      <c r="JE89" s="91"/>
      <c r="JF89" s="91"/>
      <c r="JG89" s="91"/>
      <c r="JH89" s="91"/>
      <c r="JI89" s="91"/>
      <c r="JJ89" s="91"/>
      <c r="JK89" s="91"/>
      <c r="JL89" s="91"/>
      <c r="JM89" s="91"/>
      <c r="JN89" s="91"/>
      <c r="JO89" s="91"/>
      <c r="JP89" s="91"/>
      <c r="JQ89" s="91"/>
      <c r="JR89" s="91"/>
      <c r="JS89" s="91"/>
      <c r="JT89" s="91"/>
      <c r="JU89" s="91"/>
      <c r="JV89" s="91"/>
      <c r="JW89" s="91"/>
      <c r="JX89" s="91"/>
      <c r="JY89" s="91"/>
      <c r="JZ89" s="91"/>
      <c r="KA89" s="91"/>
      <c r="KB89" s="91"/>
      <c r="KC89" s="91"/>
      <c r="KD89" s="91"/>
      <c r="KE89" s="91"/>
      <c r="KF89" s="91"/>
      <c r="KG89" s="91"/>
      <c r="KH89" s="91"/>
      <c r="KI89" s="91"/>
      <c r="KJ89" s="91"/>
      <c r="KK89" s="91"/>
      <c r="KL89" s="91"/>
      <c r="KM89" s="91"/>
      <c r="KN89" s="91"/>
      <c r="KO89" s="91"/>
      <c r="KP89" s="91"/>
      <c r="KQ89" s="91"/>
      <c r="KR89" s="91"/>
      <c r="KS89" s="91"/>
      <c r="KT89" s="91"/>
      <c r="KU89" s="91"/>
      <c r="KV89" s="91"/>
      <c r="KW89" s="91"/>
      <c r="KX89" s="91"/>
      <c r="KY89" s="91"/>
      <c r="KZ89" s="91"/>
      <c r="LA89" s="91"/>
      <c r="LB89" s="91"/>
      <c r="LC89" s="91"/>
      <c r="LD89" s="91"/>
      <c r="LE89" s="91"/>
      <c r="LF89" s="91"/>
      <c r="LG89" s="91"/>
      <c r="LH89" s="91"/>
      <c r="LI89" s="91"/>
      <c r="LJ89" s="91"/>
      <c r="LK89" s="91"/>
      <c r="LL89" s="91"/>
      <c r="LM89" s="91"/>
      <c r="LN89" s="91"/>
      <c r="LO89" s="91"/>
      <c r="LP89" s="91"/>
      <c r="LQ89" s="91"/>
      <c r="LR89" s="91"/>
      <c r="LS89" s="91"/>
      <c r="LT89" s="91"/>
      <c r="LU89" s="91"/>
      <c r="LV89" s="91"/>
      <c r="LW89" s="91"/>
      <c r="LX89" s="91"/>
      <c r="LY89" s="91"/>
      <c r="LZ89" s="91"/>
      <c r="MA89" s="91"/>
      <c r="MB89" s="91"/>
      <c r="MC89" s="91"/>
      <c r="MD89" s="91"/>
      <c r="ME89" s="91"/>
      <c r="MF89" s="91"/>
      <c r="MG89" s="91"/>
      <c r="MH89" s="91"/>
      <c r="MI89" s="91"/>
      <c r="MJ89" s="91"/>
      <c r="MK89" s="91"/>
      <c r="ML89" s="91"/>
      <c r="MM89" s="91"/>
      <c r="MN89" s="91"/>
      <c r="MO89" s="91"/>
      <c r="MP89" s="91"/>
      <c r="MQ89" s="91"/>
      <c r="MR89" s="91"/>
      <c r="MS89" s="91"/>
      <c r="MT89" s="91"/>
      <c r="MU89" s="91"/>
      <c r="MV89" s="91"/>
      <c r="MW89" s="91"/>
      <c r="MX89" s="91"/>
      <c r="MY89" s="91"/>
      <c r="MZ89" s="91"/>
      <c r="NA89" s="91"/>
      <c r="NB89" s="91"/>
      <c r="NC89" s="91"/>
      <c r="ND89" s="91"/>
      <c r="NE89" s="91"/>
      <c r="NF89" s="91"/>
      <c r="NG89" s="91"/>
      <c r="NH89" s="91"/>
      <c r="NI89" s="91"/>
      <c r="NJ89" s="91"/>
      <c r="NK89" s="91"/>
      <c r="NL89" s="91"/>
      <c r="NM89" s="91"/>
      <c r="NN89" s="91"/>
      <c r="NO89" s="91"/>
      <c r="NP89" s="91"/>
      <c r="NQ89" s="91"/>
      <c r="NR89" s="91"/>
      <c r="NS89" s="91"/>
      <c r="NT89" s="91"/>
      <c r="NU89" s="91"/>
      <c r="NV89" s="91"/>
      <c r="NW89" s="91"/>
      <c r="NX89" s="91"/>
      <c r="NY89" s="91"/>
      <c r="NZ89" s="91"/>
      <c r="OA89" s="91"/>
      <c r="OB89" s="91"/>
      <c r="OC89" s="91"/>
      <c r="OD89" s="91"/>
      <c r="OE89" s="91"/>
      <c r="OF89" s="91"/>
      <c r="OG89" s="91"/>
      <c r="OH89" s="91"/>
      <c r="OI89" s="91"/>
      <c r="OJ89" s="91"/>
      <c r="OK89" s="91"/>
      <c r="OL89" s="91"/>
      <c r="OM89" s="91"/>
      <c r="ON89" s="91"/>
      <c r="OO89" s="91"/>
      <c r="OP89" s="91"/>
      <c r="OQ89" s="91"/>
      <c r="OR89" s="91"/>
      <c r="OS89" s="91"/>
      <c r="OT89" s="91"/>
      <c r="OU89" s="91"/>
      <c r="OV89" s="91"/>
      <c r="OW89" s="91"/>
      <c r="OX89" s="91"/>
      <c r="OY89" s="91"/>
      <c r="OZ89" s="91"/>
      <c r="PA89" s="91"/>
      <c r="PB89" s="91"/>
      <c r="PC89" s="91"/>
      <c r="PD89" s="91"/>
      <c r="PE89" s="91"/>
      <c r="PF89" s="91"/>
      <c r="PG89" s="91"/>
      <c r="PH89" s="91"/>
      <c r="PI89" s="91"/>
      <c r="PJ89" s="91"/>
      <c r="PK89" s="91"/>
      <c r="PL89" s="91"/>
      <c r="PM89" s="91"/>
      <c r="PN89" s="91"/>
      <c r="PO89" s="91"/>
      <c r="PP89" s="91"/>
      <c r="PQ89" s="91"/>
      <c r="PR89" s="91"/>
      <c r="PS89" s="91"/>
      <c r="PT89" s="91"/>
      <c r="PU89" s="91"/>
      <c r="PV89" s="91"/>
      <c r="PW89" s="91"/>
      <c r="PX89" s="91"/>
      <c r="PY89" s="91"/>
      <c r="PZ89" s="91"/>
      <c r="QA89" s="91"/>
      <c r="QB89" s="91"/>
      <c r="QC89" s="91"/>
      <c r="QD89" s="91"/>
      <c r="QE89" s="91"/>
      <c r="QF89" s="91"/>
      <c r="QG89" s="91"/>
      <c r="QH89" s="91"/>
      <c r="QI89" s="91"/>
      <c r="QJ89" s="91"/>
      <c r="QK89" s="91"/>
      <c r="QL89" s="91"/>
      <c r="QM89" s="91"/>
      <c r="QN89" s="91"/>
      <c r="QO89" s="91"/>
      <c r="QP89" s="91"/>
      <c r="QQ89" s="91"/>
      <c r="QR89" s="91"/>
      <c r="QS89" s="91"/>
      <c r="QT89" s="91"/>
      <c r="QU89" s="91"/>
      <c r="QV89" s="91"/>
      <c r="QW89" s="91"/>
      <c r="QX89" s="91"/>
      <c r="QY89" s="91"/>
      <c r="QZ89" s="91"/>
      <c r="RA89" s="91"/>
      <c r="RB89" s="91"/>
      <c r="RC89" s="91"/>
      <c r="RD89" s="91"/>
      <c r="RE89" s="91"/>
      <c r="RF89" s="91"/>
      <c r="RG89" s="91"/>
      <c r="RH89" s="91"/>
      <c r="RI89" s="91"/>
      <c r="RJ89" s="91"/>
      <c r="RK89" s="91"/>
      <c r="RL89" s="91"/>
      <c r="RM89" s="91"/>
      <c r="RN89" s="91"/>
      <c r="RO89" s="91"/>
      <c r="RP89" s="91"/>
      <c r="RQ89" s="91"/>
      <c r="RR89" s="91"/>
      <c r="RS89" s="91"/>
      <c r="RT89" s="91"/>
      <c r="RU89" s="91"/>
      <c r="RV89" s="91"/>
      <c r="RW89" s="91"/>
      <c r="RX89" s="91"/>
      <c r="RY89" s="91"/>
      <c r="RZ89" s="91"/>
      <c r="SA89" s="91"/>
      <c r="SB89" s="91"/>
      <c r="SC89" s="91"/>
      <c r="SD89" s="91"/>
      <c r="SE89" s="91"/>
      <c r="SF89" s="91"/>
      <c r="SG89" s="91"/>
      <c r="SH89" s="91"/>
      <c r="SI89" s="91"/>
      <c r="SJ89" s="91"/>
      <c r="SK89" s="91"/>
      <c r="SL89" s="91"/>
      <c r="SM89" s="91"/>
      <c r="SN89" s="91"/>
      <c r="SO89" s="91"/>
      <c r="SP89" s="91"/>
      <c r="SQ89" s="91"/>
      <c r="SR89" s="91"/>
      <c r="SS89" s="91"/>
      <c r="ST89" s="91"/>
      <c r="SU89" s="91"/>
      <c r="SV89" s="91"/>
      <c r="SW89" s="91"/>
      <c r="SX89" s="91"/>
      <c r="SY89" s="91"/>
      <c r="SZ89" s="91"/>
      <c r="TA89" s="91"/>
      <c r="TB89" s="91"/>
      <c r="TC89" s="91"/>
      <c r="TD89" s="91"/>
      <c r="TE89" s="91"/>
      <c r="TF89" s="91"/>
      <c r="TG89" s="91"/>
      <c r="TH89" s="91"/>
      <c r="TI89" s="91"/>
      <c r="TJ89" s="91"/>
      <c r="TK89" s="91"/>
      <c r="TL89" s="91"/>
      <c r="TM89" s="91"/>
      <c r="TN89" s="91"/>
      <c r="TO89" s="91"/>
      <c r="TP89" s="91"/>
      <c r="TQ89" s="91"/>
      <c r="TR89" s="91"/>
      <c r="TS89" s="91"/>
      <c r="TT89" s="91"/>
      <c r="TU89" s="91"/>
      <c r="TV89" s="91"/>
      <c r="TW89" s="91"/>
      <c r="TX89" s="91"/>
      <c r="TY89" s="91"/>
      <c r="TZ89" s="91"/>
      <c r="UA89" s="91"/>
      <c r="UB89" s="91"/>
      <c r="UC89" s="91"/>
      <c r="UD89" s="91"/>
      <c r="UE89" s="91"/>
      <c r="UF89" s="91"/>
      <c r="UG89" s="91"/>
      <c r="UH89" s="91"/>
      <c r="UI89" s="91"/>
      <c r="UJ89" s="91"/>
      <c r="UK89" s="91"/>
      <c r="UL89" s="91"/>
      <c r="UM89" s="91"/>
      <c r="UN89" s="91"/>
      <c r="UO89" s="91"/>
      <c r="UP89" s="91"/>
      <c r="UQ89" s="91"/>
      <c r="UR89" s="91"/>
      <c r="US89" s="91"/>
      <c r="UT89" s="91"/>
      <c r="UU89" s="91"/>
      <c r="UV89" s="91"/>
      <c r="UW89" s="91"/>
      <c r="UX89" s="91"/>
      <c r="UY89" s="91"/>
      <c r="UZ89" s="91"/>
      <c r="VA89" s="91"/>
      <c r="VB89" s="91"/>
      <c r="VC89" s="91"/>
      <c r="VD89" s="91"/>
      <c r="VE89" s="91"/>
      <c r="VF89" s="91"/>
      <c r="VG89" s="91"/>
      <c r="VH89" s="91"/>
      <c r="VI89" s="91"/>
      <c r="VJ89" s="91"/>
      <c r="VK89" s="91"/>
      <c r="VL89" s="91"/>
      <c r="VM89" s="91"/>
      <c r="VN89" s="91"/>
      <c r="VO89" s="91"/>
      <c r="VP89" s="91"/>
      <c r="VQ89" s="91"/>
      <c r="VR89" s="91"/>
      <c r="VS89" s="91"/>
      <c r="VT89" s="91"/>
      <c r="VU89" s="91"/>
      <c r="VV89" s="91"/>
      <c r="VW89" s="91"/>
      <c r="VX89" s="91"/>
      <c r="VY89" s="91"/>
      <c r="VZ89" s="91"/>
      <c r="WA89" s="91"/>
      <c r="WB89" s="91"/>
      <c r="WC89" s="91"/>
      <c r="WD89" s="91"/>
      <c r="WE89" s="91"/>
      <c r="WF89" s="91"/>
      <c r="WG89" s="91"/>
      <c r="WH89" s="91"/>
      <c r="WI89" s="91"/>
      <c r="WJ89" s="91"/>
      <c r="WK89" s="91"/>
      <c r="WL89" s="91"/>
      <c r="WM89" s="91"/>
      <c r="WN89" s="91"/>
      <c r="WO89" s="91"/>
      <c r="WP89" s="91"/>
      <c r="WQ89" s="91"/>
      <c r="WR89" s="91"/>
      <c r="WS89" s="91"/>
      <c r="WT89" s="91"/>
      <c r="WU89" s="91"/>
      <c r="WV89" s="91"/>
      <c r="WW89" s="91"/>
      <c r="WX89" s="91"/>
      <c r="WY89" s="91"/>
      <c r="WZ89" s="91"/>
      <c r="XA89" s="91"/>
      <c r="XB89" s="91"/>
      <c r="XC89" s="91"/>
      <c r="XD89" s="91"/>
      <c r="XE89" s="91"/>
      <c r="XF89" s="91"/>
      <c r="XG89" s="91"/>
      <c r="XH89" s="91"/>
      <c r="XI89" s="91"/>
      <c r="XJ89" s="91"/>
      <c r="XK89" s="91"/>
      <c r="XL89" s="91"/>
      <c r="XM89" s="91"/>
      <c r="XN89" s="91"/>
      <c r="XO89" s="91"/>
      <c r="XP89" s="91"/>
      <c r="XQ89" s="91"/>
      <c r="XR89" s="91"/>
      <c r="XS89" s="91"/>
      <c r="XT89" s="91"/>
      <c r="XU89" s="91"/>
      <c r="XV89" s="91"/>
      <c r="XW89" s="91"/>
      <c r="XX89" s="91"/>
      <c r="XY89" s="91"/>
      <c r="XZ89" s="91"/>
      <c r="YA89" s="91"/>
      <c r="YB89" s="91"/>
      <c r="YC89" s="91"/>
      <c r="YD89" s="91"/>
      <c r="YE89" s="91"/>
      <c r="YF89" s="91"/>
      <c r="YG89" s="91"/>
      <c r="YH89" s="91"/>
      <c r="YI89" s="91"/>
      <c r="YJ89" s="91"/>
      <c r="YK89" s="91"/>
      <c r="YL89" s="91"/>
      <c r="YM89" s="91"/>
      <c r="YN89" s="91"/>
      <c r="YO89" s="91"/>
      <c r="YP89" s="91"/>
      <c r="YQ89" s="91"/>
      <c r="YR89" s="91"/>
      <c r="YS89" s="91"/>
      <c r="YT89" s="91"/>
      <c r="YU89" s="91"/>
      <c r="YV89" s="91"/>
      <c r="YW89" s="91"/>
      <c r="YX89" s="91"/>
      <c r="YY89" s="91"/>
      <c r="YZ89" s="91"/>
      <c r="ZA89" s="91"/>
      <c r="ZB89" s="91"/>
      <c r="ZC89" s="91"/>
      <c r="ZD89" s="91"/>
      <c r="ZE89" s="91"/>
      <c r="ZF89" s="91"/>
      <c r="ZG89" s="91"/>
      <c r="ZH89" s="91"/>
      <c r="ZI89" s="91"/>
      <c r="ZJ89" s="91"/>
      <c r="ZK89" s="91"/>
      <c r="ZL89" s="91"/>
      <c r="ZM89" s="91"/>
      <c r="ZN89" s="91"/>
      <c r="ZO89" s="91"/>
      <c r="ZP89" s="91"/>
      <c r="ZQ89" s="91"/>
      <c r="ZR89" s="91"/>
      <c r="ZS89" s="91"/>
      <c r="ZT89" s="91"/>
      <c r="ZU89" s="91"/>
      <c r="ZV89" s="91"/>
      <c r="ZW89" s="91"/>
      <c r="ZX89" s="91"/>
      <c r="ZY89" s="91"/>
      <c r="ZZ89" s="91"/>
      <c r="AAA89" s="91"/>
      <c r="AAB89" s="91"/>
      <c r="AAC89" s="91"/>
      <c r="AAD89" s="91"/>
      <c r="AAE89" s="91"/>
      <c r="AAF89" s="91"/>
      <c r="AAG89" s="91"/>
      <c r="AAH89" s="91"/>
      <c r="AAI89" s="91"/>
      <c r="AAJ89" s="91"/>
      <c r="AAK89" s="91"/>
      <c r="AAL89" s="91"/>
      <c r="AAM89" s="91"/>
      <c r="AAN89" s="91"/>
      <c r="AAO89" s="91"/>
      <c r="AAP89" s="91"/>
      <c r="AAQ89" s="91"/>
      <c r="AAR89" s="91"/>
      <c r="AAS89" s="91"/>
      <c r="AAT89" s="91"/>
      <c r="AAU89" s="91"/>
      <c r="AAV89" s="91"/>
      <c r="AAW89" s="91"/>
      <c r="AAX89" s="91"/>
      <c r="AAY89" s="91"/>
      <c r="AAZ89" s="91"/>
      <c r="ABA89" s="91"/>
      <c r="ABB89" s="91"/>
      <c r="ABC89" s="91"/>
      <c r="ABD89" s="91"/>
      <c r="ABE89" s="91"/>
      <c r="ABF89" s="91"/>
      <c r="ABG89" s="91"/>
      <c r="ABH89" s="91"/>
      <c r="ABI89" s="91"/>
      <c r="ABJ89" s="91"/>
      <c r="ABK89" s="91"/>
      <c r="ABL89" s="91"/>
      <c r="ABM89" s="91"/>
      <c r="ABN89" s="91"/>
      <c r="ABO89" s="91"/>
      <c r="ABP89" s="91"/>
      <c r="ABQ89" s="91"/>
      <c r="ABR89" s="91"/>
      <c r="ABS89" s="91"/>
      <c r="ABT89" s="91"/>
      <c r="ABU89" s="91"/>
      <c r="ABV89" s="91"/>
      <c r="ABW89" s="91"/>
      <c r="ABX89" s="91"/>
      <c r="ABY89" s="91"/>
      <c r="ABZ89" s="91"/>
      <c r="ACA89" s="91"/>
      <c r="ACB89" s="91"/>
      <c r="ACC89" s="91"/>
      <c r="ACD89" s="91"/>
      <c r="ACE89" s="91"/>
      <c r="ACF89" s="91"/>
      <c r="ACG89" s="91"/>
      <c r="ACH89" s="91"/>
      <c r="ACI89" s="91"/>
      <c r="ACJ89" s="91"/>
      <c r="ACK89" s="91"/>
      <c r="ACL89" s="91"/>
      <c r="ACM89" s="91"/>
      <c r="ACN89" s="91"/>
      <c r="ACO89" s="91"/>
      <c r="ACP89" s="91"/>
      <c r="ACQ89" s="91"/>
      <c r="ACR89" s="91"/>
      <c r="ACS89" s="91"/>
      <c r="ACT89" s="91"/>
      <c r="ACU89" s="91"/>
      <c r="ACV89" s="91"/>
      <c r="ACW89" s="91"/>
      <c r="ACX89" s="91"/>
      <c r="ACY89" s="91"/>
      <c r="ACZ89" s="91"/>
      <c r="ADA89" s="91"/>
      <c r="ADB89" s="91"/>
      <c r="ADC89" s="91"/>
      <c r="ADD89" s="91"/>
      <c r="ADE89" s="91"/>
      <c r="ADF89" s="91"/>
      <c r="ADG89" s="91"/>
      <c r="ADH89" s="91"/>
      <c r="ADI89" s="91"/>
      <c r="ADJ89" s="91"/>
      <c r="ADK89" s="91"/>
      <c r="ADL89" s="91"/>
      <c r="ADM89" s="91"/>
      <c r="ADN89" s="91"/>
      <c r="ADO89" s="91"/>
      <c r="ADP89" s="91"/>
      <c r="ADQ89" s="91"/>
      <c r="ADR89" s="91"/>
      <c r="ADS89" s="91"/>
      <c r="ADT89" s="91"/>
      <c r="ADU89" s="91"/>
      <c r="ADV89" s="91"/>
      <c r="ADW89" s="91"/>
      <c r="ADX89" s="91"/>
      <c r="ADY89" s="91"/>
      <c r="ADZ89" s="91"/>
      <c r="AEA89" s="91"/>
      <c r="AEB89" s="91"/>
      <c r="AEC89" s="91"/>
      <c r="AED89" s="91"/>
      <c r="AEE89" s="91"/>
      <c r="AEF89" s="91"/>
      <c r="AEG89" s="91"/>
      <c r="AEH89" s="91"/>
      <c r="AEI89" s="91"/>
      <c r="AEJ89" s="91"/>
      <c r="AEK89" s="91"/>
      <c r="AEL89" s="91"/>
      <c r="AEM89" s="91"/>
      <c r="AEN89" s="91"/>
      <c r="AEO89" s="91"/>
      <c r="AEP89" s="91"/>
      <c r="AEQ89" s="91"/>
      <c r="AER89" s="91"/>
      <c r="AES89" s="91"/>
      <c r="AET89" s="91"/>
      <c r="AEU89" s="91"/>
      <c r="AEV89" s="91"/>
      <c r="AEW89" s="91"/>
      <c r="AEX89" s="91"/>
      <c r="AEY89" s="91"/>
      <c r="AEZ89" s="91"/>
      <c r="AFA89" s="91"/>
      <c r="AFB89" s="91"/>
      <c r="AFC89" s="91"/>
      <c r="AFD89" s="91"/>
      <c r="AFE89" s="91"/>
      <c r="AFF89" s="91"/>
      <c r="AFG89" s="91"/>
      <c r="AFH89" s="91"/>
      <c r="AFI89" s="91"/>
      <c r="AFJ89" s="91"/>
      <c r="AFK89" s="91"/>
      <c r="AFL89" s="91"/>
      <c r="AFM89" s="91"/>
      <c r="AFN89" s="91"/>
      <c r="AFO89" s="91"/>
      <c r="AFP89" s="91"/>
      <c r="AFQ89" s="91"/>
      <c r="AFR89" s="91"/>
      <c r="AFS89" s="91"/>
      <c r="AFT89" s="91"/>
      <c r="AFU89" s="91"/>
      <c r="AFV89" s="91"/>
      <c r="AFW89" s="91"/>
      <c r="AFX89" s="91"/>
      <c r="AFY89" s="91"/>
      <c r="AFZ89" s="91"/>
      <c r="AGA89" s="91"/>
      <c r="AGB89" s="91"/>
      <c r="AGC89" s="91"/>
      <c r="AGD89" s="91"/>
      <c r="AGE89" s="91"/>
      <c r="AGF89" s="91"/>
      <c r="AGG89" s="91"/>
      <c r="AGH89" s="91"/>
      <c r="AGI89" s="91"/>
      <c r="AGJ89" s="91"/>
      <c r="AGK89" s="91"/>
      <c r="AGL89" s="91"/>
      <c r="AGM89" s="91"/>
      <c r="AGN89" s="91"/>
      <c r="AGO89" s="91"/>
      <c r="AGP89" s="91"/>
      <c r="AGQ89" s="91"/>
      <c r="AGR89" s="91"/>
      <c r="AGS89" s="91"/>
      <c r="AGT89" s="91"/>
      <c r="AGU89" s="91"/>
      <c r="AGV89" s="91"/>
      <c r="AGW89" s="91"/>
      <c r="AGX89" s="91"/>
      <c r="AGY89" s="91"/>
      <c r="AGZ89" s="91"/>
      <c r="AHA89" s="91"/>
      <c r="AHB89" s="91"/>
      <c r="AHC89" s="91"/>
      <c r="AHD89" s="91"/>
      <c r="AHE89" s="91"/>
      <c r="AHF89" s="91"/>
      <c r="AHG89" s="91"/>
      <c r="AHH89" s="91"/>
      <c r="AHI89" s="91"/>
      <c r="AHJ89" s="91"/>
      <c r="AHK89" s="91"/>
      <c r="AHL89" s="91"/>
      <c r="AHM89" s="91"/>
      <c r="AHN89" s="91"/>
      <c r="AHO89" s="91"/>
      <c r="AHP89" s="91"/>
      <c r="AHQ89" s="91"/>
      <c r="AHR89" s="91"/>
      <c r="AHS89" s="91"/>
      <c r="AHT89" s="91"/>
      <c r="AHU89" s="91"/>
      <c r="AHV89" s="91"/>
      <c r="AHW89" s="91"/>
      <c r="AHX89" s="91"/>
      <c r="AHY89" s="91"/>
      <c r="AHZ89" s="91"/>
      <c r="AIA89" s="91"/>
      <c r="AIB89" s="91"/>
      <c r="AIC89" s="91"/>
      <c r="AID89" s="91"/>
      <c r="AIE89" s="91"/>
      <c r="AIF89" s="91"/>
      <c r="AIG89" s="91"/>
      <c r="AIH89" s="91"/>
      <c r="AII89" s="91"/>
      <c r="AIJ89" s="91"/>
      <c r="AIK89" s="91"/>
      <c r="AIL89" s="91"/>
      <c r="AIM89" s="91"/>
      <c r="AIN89" s="91"/>
      <c r="AIO89" s="91"/>
      <c r="AIP89" s="91"/>
      <c r="AIQ89" s="91"/>
      <c r="AIR89" s="91"/>
      <c r="AIS89" s="91"/>
      <c r="AIT89" s="91"/>
      <c r="AIU89" s="91"/>
      <c r="AIV89" s="91"/>
      <c r="AIW89" s="91"/>
      <c r="AIX89" s="91"/>
      <c r="AIY89" s="91"/>
      <c r="AIZ89" s="91"/>
      <c r="AJA89" s="91"/>
      <c r="AJB89" s="91"/>
      <c r="AJC89" s="91"/>
      <c r="AJD89" s="91"/>
      <c r="AJE89" s="91"/>
      <c r="AJF89" s="91"/>
      <c r="AJG89" s="91"/>
      <c r="AJH89" s="91"/>
      <c r="AJI89" s="91"/>
      <c r="AJJ89" s="91"/>
      <c r="AJK89" s="91"/>
      <c r="AJL89" s="91"/>
      <c r="AJM89" s="91"/>
      <c r="AJN89" s="91"/>
      <c r="AJO89" s="91"/>
      <c r="AJP89" s="91"/>
      <c r="AJQ89" s="91"/>
      <c r="AJR89" s="91"/>
      <c r="AJS89" s="91"/>
      <c r="AJT89" s="91"/>
      <c r="AJU89" s="91"/>
      <c r="AJV89" s="91"/>
      <c r="AJW89" s="91"/>
      <c r="AJX89" s="91"/>
      <c r="AJY89" s="91"/>
      <c r="AJZ89" s="91"/>
      <c r="AKA89" s="91"/>
      <c r="AKB89" s="91"/>
      <c r="AKC89" s="91"/>
      <c r="AKD89" s="91"/>
      <c r="AKE89" s="91"/>
      <c r="AKF89" s="91"/>
      <c r="AKG89" s="91"/>
      <c r="AKH89" s="91"/>
      <c r="AKI89" s="91"/>
      <c r="AKJ89" s="91"/>
      <c r="AKK89" s="91"/>
      <c r="AKL89" s="91"/>
      <c r="AKM89" s="91"/>
      <c r="AKN89" s="91"/>
      <c r="AKO89" s="91"/>
      <c r="AKP89" s="91"/>
      <c r="AKQ89" s="91"/>
      <c r="AKR89" s="91"/>
      <c r="AKS89" s="91"/>
      <c r="AKT89" s="91"/>
      <c r="AKU89" s="91"/>
      <c r="AKV89" s="91"/>
      <c r="AKW89" s="91"/>
      <c r="AKX89" s="91"/>
      <c r="AKY89" s="91"/>
      <c r="AKZ89" s="91"/>
      <c r="ALA89" s="91"/>
      <c r="ALB89" s="91"/>
      <c r="ALC89" s="91"/>
      <c r="ALD89" s="91"/>
      <c r="ALE89" s="91"/>
      <c r="ALF89" s="91"/>
      <c r="ALG89" s="91"/>
      <c r="ALH89" s="91"/>
      <c r="ALI89" s="91"/>
      <c r="ALJ89" s="91"/>
      <c r="ALK89" s="91"/>
      <c r="ALL89" s="91"/>
      <c r="ALM89" s="91"/>
      <c r="ALN89" s="91"/>
      <c r="ALO89" s="91"/>
      <c r="ALP89" s="91"/>
      <c r="ALQ89" s="91"/>
      <c r="ALR89" s="91"/>
      <c r="ALS89" s="91"/>
      <c r="ALT89" s="91"/>
      <c r="ALU89" s="91"/>
      <c r="ALV89" s="91"/>
      <c r="ALW89" s="91"/>
      <c r="ALX89" s="91"/>
      <c r="ALY89" s="91"/>
      <c r="ALZ89" s="91"/>
      <c r="AMA89" s="91"/>
      <c r="AMB89" s="91"/>
      <c r="AMC89" s="91"/>
      <c r="AMD89" s="91"/>
      <c r="AME89" s="91"/>
      <c r="AMF89" s="91"/>
      <c r="AMG89" s="91"/>
      <c r="AMH89" s="91"/>
      <c r="AMI89" s="91"/>
      <c r="AMJ89" s="91"/>
      <c r="AMK89" s="91"/>
      <c r="AML89" s="91"/>
      <c r="AMM89" s="91"/>
      <c r="AMN89" s="91"/>
      <c r="AMO89" s="91"/>
      <c r="AMP89" s="91"/>
      <c r="AMQ89" s="91"/>
      <c r="AMR89" s="91"/>
      <c r="AMS89" s="91"/>
      <c r="AMT89" s="91"/>
      <c r="AMU89" s="91"/>
      <c r="AMV89" s="91"/>
      <c r="AMW89" s="91"/>
      <c r="AMX89" s="91"/>
      <c r="AMY89" s="91"/>
      <c r="AMZ89" s="91"/>
      <c r="ANA89" s="91"/>
      <c r="ANB89" s="91"/>
      <c r="ANC89" s="91"/>
      <c r="AND89" s="91"/>
      <c r="ANE89" s="91"/>
      <c r="ANF89" s="91"/>
      <c r="ANG89" s="91"/>
      <c r="ANH89" s="91"/>
      <c r="ANI89" s="91"/>
      <c r="ANJ89" s="91"/>
      <c r="ANK89" s="91"/>
      <c r="ANL89" s="91"/>
      <c r="ANM89" s="91"/>
      <c r="ANN89" s="91"/>
      <c r="ANO89" s="91"/>
      <c r="ANP89" s="91"/>
      <c r="ANQ89" s="91"/>
      <c r="ANR89" s="91"/>
      <c r="ANS89" s="91"/>
      <c r="ANT89" s="91"/>
      <c r="ANU89" s="91"/>
      <c r="ANV89" s="91"/>
      <c r="ANW89" s="91"/>
      <c r="ANX89" s="91"/>
      <c r="ANY89" s="91"/>
      <c r="ANZ89" s="91"/>
      <c r="AOA89" s="91"/>
      <c r="AOB89" s="91"/>
      <c r="AOC89" s="91"/>
      <c r="AOD89" s="91"/>
      <c r="AOE89" s="91"/>
      <c r="AOF89" s="91"/>
      <c r="AOG89" s="91"/>
      <c r="AOH89" s="91"/>
      <c r="AOI89" s="91"/>
      <c r="AOJ89" s="91"/>
      <c r="AOK89" s="91"/>
      <c r="AOL89" s="91"/>
      <c r="AOM89" s="91"/>
      <c r="AON89" s="91"/>
      <c r="AOO89" s="91"/>
      <c r="AOP89" s="91"/>
      <c r="AOQ89" s="91"/>
      <c r="AOR89" s="91"/>
      <c r="AOS89" s="91"/>
      <c r="AOT89" s="91"/>
      <c r="AOU89" s="91"/>
      <c r="AOV89" s="91"/>
      <c r="AOW89" s="91"/>
      <c r="AOX89" s="91"/>
      <c r="AOY89" s="91"/>
      <c r="AOZ89" s="91"/>
      <c r="APA89" s="91"/>
      <c r="APB89" s="91"/>
      <c r="APC89" s="91"/>
      <c r="APD89" s="91"/>
      <c r="APE89" s="91"/>
      <c r="APF89" s="91"/>
      <c r="APG89" s="91"/>
      <c r="APH89" s="91"/>
      <c r="API89" s="91"/>
      <c r="APJ89" s="91"/>
      <c r="APK89" s="91"/>
      <c r="APL89" s="91"/>
      <c r="APM89" s="91"/>
      <c r="APN89" s="91"/>
      <c r="APO89" s="91"/>
      <c r="APP89" s="91"/>
      <c r="APQ89" s="91"/>
      <c r="APR89" s="91"/>
      <c r="APS89" s="91"/>
      <c r="APT89" s="91"/>
      <c r="APU89" s="91"/>
      <c r="APV89" s="91"/>
      <c r="APW89" s="91"/>
      <c r="APX89" s="91"/>
      <c r="APY89" s="91"/>
      <c r="APZ89" s="91"/>
      <c r="AQA89" s="91"/>
      <c r="AQB89" s="91"/>
      <c r="AQC89" s="91"/>
      <c r="AQD89" s="91"/>
      <c r="AQE89" s="91"/>
      <c r="AQF89" s="91"/>
      <c r="AQG89" s="91"/>
      <c r="AQH89" s="91"/>
      <c r="AQI89" s="91"/>
      <c r="AQJ89" s="91"/>
      <c r="AQK89" s="91"/>
      <c r="AQL89" s="91"/>
      <c r="AQM89" s="91"/>
      <c r="AQN89" s="91"/>
      <c r="AQO89" s="91"/>
      <c r="AQP89" s="91"/>
      <c r="AQQ89" s="91"/>
      <c r="AQR89" s="91"/>
      <c r="AQS89" s="91"/>
      <c r="AQT89" s="91"/>
      <c r="AQU89" s="91"/>
      <c r="AQV89" s="91"/>
      <c r="AQW89" s="91"/>
      <c r="AQX89" s="91"/>
      <c r="AQY89" s="91"/>
      <c r="AQZ89" s="91"/>
      <c r="ARA89" s="91"/>
      <c r="ARB89" s="91"/>
      <c r="ARC89" s="91"/>
      <c r="ARD89" s="91"/>
      <c r="ARE89" s="91"/>
      <c r="ARF89" s="91"/>
      <c r="ARG89" s="91"/>
      <c r="ARH89" s="91"/>
      <c r="ARI89" s="91"/>
      <c r="ARJ89" s="91"/>
      <c r="ARK89" s="91"/>
      <c r="ARL89" s="91"/>
      <c r="ARM89" s="91"/>
      <c r="ARN89" s="91"/>
      <c r="ARO89" s="91"/>
      <c r="ARP89" s="91"/>
      <c r="ARQ89" s="91"/>
      <c r="ARR89" s="91"/>
      <c r="ARS89" s="91"/>
      <c r="ART89" s="91"/>
      <c r="ARU89" s="91"/>
      <c r="ARV89" s="91"/>
      <c r="ARW89" s="91"/>
      <c r="ARX89" s="91"/>
      <c r="ARY89" s="91"/>
      <c r="ARZ89" s="91"/>
      <c r="ASA89" s="91"/>
      <c r="ASB89" s="91"/>
      <c r="ASC89" s="91"/>
      <c r="ASD89" s="91"/>
      <c r="ASE89" s="91"/>
      <c r="ASF89" s="91"/>
      <c r="ASG89" s="91"/>
      <c r="ASH89" s="91"/>
      <c r="ASI89" s="91"/>
      <c r="ASJ89" s="91"/>
      <c r="ASK89" s="91"/>
      <c r="ASL89" s="91"/>
      <c r="ASM89" s="91"/>
      <c r="ASN89" s="91"/>
      <c r="ASO89" s="91"/>
      <c r="ASP89" s="91"/>
      <c r="ASQ89" s="91"/>
      <c r="ASR89" s="91"/>
      <c r="ASS89" s="91"/>
      <c r="AST89" s="91"/>
      <c r="ASU89" s="91"/>
      <c r="ASV89" s="91"/>
      <c r="ASW89" s="91"/>
      <c r="ASX89" s="91"/>
      <c r="ASY89" s="91"/>
      <c r="ASZ89" s="91"/>
      <c r="ATA89" s="91"/>
      <c r="ATB89" s="91"/>
      <c r="ATC89" s="91"/>
      <c r="ATD89" s="91"/>
      <c r="ATE89" s="91"/>
      <c r="ATF89" s="91"/>
      <c r="ATG89" s="91"/>
      <c r="ATH89" s="91"/>
      <c r="ATI89" s="91"/>
      <c r="ATJ89" s="91"/>
      <c r="ATK89" s="91"/>
      <c r="ATL89" s="91"/>
      <c r="ATM89" s="91"/>
      <c r="ATN89" s="91"/>
      <c r="ATO89" s="91"/>
      <c r="ATP89" s="91"/>
      <c r="ATQ89" s="91"/>
      <c r="ATR89" s="91"/>
      <c r="ATS89" s="91"/>
      <c r="ATT89" s="91"/>
      <c r="ATU89" s="91"/>
      <c r="ATV89" s="91"/>
      <c r="ATW89" s="91"/>
      <c r="ATX89" s="91"/>
      <c r="ATY89" s="91"/>
      <c r="ATZ89" s="91"/>
      <c r="AUA89" s="91"/>
      <c r="AUB89" s="91"/>
      <c r="AUC89" s="91"/>
      <c r="AUD89" s="91"/>
      <c r="AUE89" s="91"/>
      <c r="AUF89" s="91"/>
      <c r="AUG89" s="91"/>
      <c r="AUH89" s="91"/>
      <c r="AUI89" s="91"/>
      <c r="AUJ89" s="91"/>
      <c r="AUK89" s="91"/>
      <c r="AUL89" s="91"/>
      <c r="AUM89" s="91"/>
      <c r="AUN89" s="91"/>
      <c r="AUO89" s="91"/>
      <c r="AUP89" s="91"/>
      <c r="AUQ89" s="91"/>
      <c r="AUR89" s="91"/>
      <c r="AUS89" s="91"/>
      <c r="AUT89" s="91"/>
      <c r="AUU89" s="91"/>
      <c r="AUV89" s="91"/>
      <c r="AUW89" s="91"/>
      <c r="AUX89" s="91"/>
      <c r="AUY89" s="91"/>
      <c r="AUZ89" s="91"/>
      <c r="AVA89" s="91"/>
      <c r="AVB89" s="91"/>
      <c r="AVC89" s="91"/>
      <c r="AVD89" s="91"/>
      <c r="AVE89" s="91"/>
      <c r="AVF89" s="91"/>
      <c r="AVG89" s="91"/>
      <c r="AVH89" s="91"/>
      <c r="AVI89" s="91"/>
      <c r="AVJ89" s="91"/>
      <c r="AVK89" s="91"/>
      <c r="AVL89" s="91"/>
      <c r="AVM89" s="91"/>
      <c r="AVN89" s="91"/>
      <c r="AVO89" s="91"/>
      <c r="AVP89" s="91"/>
      <c r="AVQ89" s="91"/>
      <c r="AVR89" s="91"/>
      <c r="AVS89" s="91"/>
      <c r="AVT89" s="91"/>
      <c r="AVU89" s="91"/>
      <c r="AVV89" s="91"/>
      <c r="AVW89" s="91"/>
      <c r="AVX89" s="91"/>
      <c r="AVY89" s="91"/>
      <c r="AVZ89" s="91"/>
      <c r="AWA89" s="91"/>
      <c r="AWB89" s="91"/>
      <c r="AWC89" s="91"/>
      <c r="AWD89" s="91"/>
      <c r="AWE89" s="91"/>
      <c r="AWF89" s="91"/>
      <c r="AWG89" s="91"/>
      <c r="AWH89" s="91"/>
      <c r="AWI89" s="91"/>
      <c r="AWJ89" s="91"/>
      <c r="AWK89" s="91"/>
      <c r="AWL89" s="91"/>
      <c r="AWM89" s="91"/>
      <c r="AWN89" s="91"/>
      <c r="AWO89" s="91"/>
      <c r="AWP89" s="91"/>
      <c r="AWQ89" s="91"/>
      <c r="AWR89" s="91"/>
      <c r="AWS89" s="91"/>
      <c r="AWT89" s="91"/>
      <c r="AWU89" s="91"/>
      <c r="AWV89" s="91"/>
      <c r="AWW89" s="91"/>
      <c r="AWX89" s="91"/>
      <c r="AWY89" s="91"/>
      <c r="AWZ89" s="91"/>
      <c r="AXA89" s="91"/>
      <c r="AXB89" s="91"/>
      <c r="AXC89" s="91"/>
      <c r="AXD89" s="91"/>
      <c r="AXE89" s="91"/>
      <c r="AXF89" s="91"/>
      <c r="AXG89" s="91"/>
      <c r="AXH89" s="91"/>
      <c r="AXI89" s="91"/>
      <c r="AXJ89" s="91"/>
      <c r="AXK89" s="91"/>
      <c r="AXL89" s="91"/>
      <c r="AXM89" s="91"/>
      <c r="AXN89" s="91"/>
      <c r="AXO89" s="91"/>
      <c r="AXP89" s="91"/>
      <c r="AXQ89" s="91"/>
      <c r="AXR89" s="91"/>
      <c r="AXS89" s="91"/>
      <c r="AXT89" s="91"/>
      <c r="AXU89" s="91"/>
      <c r="AXV89" s="91"/>
      <c r="AXW89" s="91"/>
      <c r="AXX89" s="91"/>
      <c r="AXY89" s="91"/>
      <c r="AXZ89" s="91"/>
      <c r="AYA89" s="91"/>
      <c r="AYB89" s="91"/>
      <c r="AYC89" s="91"/>
      <c r="AYD89" s="91"/>
      <c r="AYE89" s="91"/>
      <c r="AYF89" s="91"/>
      <c r="AYG89" s="91"/>
      <c r="AYH89" s="91"/>
      <c r="AYI89" s="91"/>
      <c r="AYJ89" s="91"/>
      <c r="AYK89" s="91"/>
      <c r="AYL89" s="91"/>
      <c r="AYM89" s="91"/>
      <c r="AYN89" s="91"/>
      <c r="AYO89" s="91"/>
      <c r="AYP89" s="91"/>
      <c r="AYQ89" s="91"/>
      <c r="AYR89" s="91"/>
      <c r="AYS89" s="91"/>
      <c r="AYT89" s="91"/>
      <c r="AYU89" s="91"/>
      <c r="AYV89" s="91"/>
      <c r="AYW89" s="91"/>
      <c r="AYX89" s="91"/>
      <c r="AYY89" s="91"/>
      <c r="AYZ89" s="91"/>
      <c r="AZA89" s="91"/>
      <c r="AZB89" s="91"/>
      <c r="AZC89" s="91"/>
      <c r="AZD89" s="91"/>
      <c r="AZE89" s="91"/>
      <c r="AZF89" s="91"/>
      <c r="AZG89" s="91"/>
      <c r="AZH89" s="91"/>
      <c r="AZI89" s="91"/>
      <c r="AZJ89" s="91"/>
      <c r="AZK89" s="91"/>
      <c r="AZL89" s="91"/>
      <c r="AZM89" s="91"/>
      <c r="AZN89" s="91"/>
      <c r="AZO89" s="91"/>
      <c r="AZP89" s="91"/>
      <c r="AZQ89" s="91"/>
      <c r="AZR89" s="91"/>
      <c r="AZS89" s="91"/>
      <c r="AZT89" s="91"/>
      <c r="AZU89" s="91"/>
      <c r="AZV89" s="91"/>
      <c r="AZW89" s="91"/>
      <c r="AZX89" s="91"/>
      <c r="AZY89" s="91"/>
      <c r="AZZ89" s="91"/>
      <c r="BAA89" s="91"/>
      <c r="BAB89" s="91"/>
      <c r="BAC89" s="91"/>
      <c r="BAD89" s="91"/>
      <c r="BAE89" s="91"/>
      <c r="BAF89" s="91"/>
      <c r="BAG89" s="91"/>
      <c r="BAH89" s="91"/>
      <c r="BAI89" s="91"/>
      <c r="BAJ89" s="91"/>
      <c r="BAK89" s="91"/>
      <c r="BAL89" s="91"/>
      <c r="BAM89" s="91"/>
      <c r="BAN89" s="91"/>
      <c r="BAO89" s="91"/>
      <c r="BAP89" s="91"/>
      <c r="BAQ89" s="91"/>
      <c r="BAR89" s="91"/>
      <c r="BAS89" s="91"/>
      <c r="BAT89" s="91"/>
      <c r="BAU89" s="91"/>
      <c r="BAV89" s="91"/>
      <c r="BAW89" s="91"/>
      <c r="BAX89" s="91"/>
      <c r="BAY89" s="91"/>
      <c r="BAZ89" s="91"/>
      <c r="BBA89" s="91"/>
      <c r="BBB89" s="91"/>
      <c r="BBC89" s="91"/>
      <c r="BBD89" s="91"/>
      <c r="BBE89" s="91"/>
      <c r="BBF89" s="91"/>
      <c r="BBG89" s="91"/>
      <c r="BBH89" s="91"/>
      <c r="BBI89" s="91"/>
      <c r="BBJ89" s="91"/>
      <c r="BBK89" s="91"/>
      <c r="BBL89" s="91"/>
      <c r="BBM89" s="91"/>
      <c r="BBN89" s="91"/>
      <c r="BBO89" s="91"/>
      <c r="BBP89" s="91"/>
      <c r="BBQ89" s="91"/>
      <c r="BBR89" s="91"/>
      <c r="BBS89" s="91"/>
      <c r="BBT89" s="91"/>
      <c r="BBU89" s="91"/>
      <c r="BBV89" s="91"/>
      <c r="BBW89" s="91"/>
      <c r="BBX89" s="91"/>
      <c r="BBY89" s="91"/>
      <c r="BBZ89" s="91"/>
      <c r="BCA89" s="91"/>
      <c r="BCB89" s="91"/>
      <c r="BCC89" s="91"/>
      <c r="BCD89" s="91"/>
      <c r="BCE89" s="91"/>
      <c r="BCF89" s="91"/>
      <c r="BCG89" s="91"/>
      <c r="BCH89" s="91"/>
      <c r="BCI89" s="91"/>
      <c r="BCJ89" s="91"/>
      <c r="BCK89" s="91"/>
      <c r="BCL89" s="91"/>
      <c r="BCM89" s="91"/>
      <c r="BCN89" s="91"/>
      <c r="BCO89" s="91"/>
      <c r="BCP89" s="91"/>
      <c r="BCQ89" s="91"/>
      <c r="BCR89" s="91"/>
      <c r="BCS89" s="91"/>
      <c r="BCT89" s="91"/>
      <c r="BCU89" s="91"/>
      <c r="BCV89" s="91"/>
      <c r="BCW89" s="91"/>
      <c r="BCX89" s="91"/>
      <c r="BCY89" s="91"/>
      <c r="BCZ89" s="91"/>
      <c r="BDA89" s="91"/>
      <c r="BDB89" s="91"/>
      <c r="BDC89" s="91"/>
      <c r="BDD89" s="91"/>
      <c r="BDE89" s="91"/>
      <c r="BDF89" s="91"/>
      <c r="BDG89" s="91"/>
      <c r="BDH89" s="91"/>
      <c r="BDI89" s="91"/>
      <c r="BDJ89" s="91"/>
      <c r="BDK89" s="91"/>
      <c r="BDL89" s="91"/>
      <c r="BDM89" s="91"/>
      <c r="BDN89" s="91"/>
      <c r="BDO89" s="91"/>
      <c r="BDP89" s="91"/>
      <c r="BDQ89" s="91"/>
      <c r="BDR89" s="91"/>
      <c r="BDS89" s="91"/>
      <c r="BDT89" s="91"/>
      <c r="BDU89" s="91"/>
      <c r="BDV89" s="91"/>
      <c r="BDW89" s="91"/>
      <c r="BDX89" s="91"/>
      <c r="BDY89" s="91"/>
      <c r="BDZ89" s="91"/>
      <c r="BEA89" s="91"/>
      <c r="BEB89" s="91"/>
      <c r="BEC89" s="91"/>
      <c r="BED89" s="91"/>
      <c r="BEE89" s="91"/>
      <c r="BEF89" s="91"/>
      <c r="BEG89" s="91"/>
      <c r="BEH89" s="91"/>
      <c r="BEI89" s="91"/>
      <c r="BEJ89" s="91"/>
      <c r="BEK89" s="91"/>
      <c r="BEL89" s="91"/>
      <c r="BEM89" s="91"/>
      <c r="BEN89" s="91"/>
      <c r="BEO89" s="91"/>
      <c r="BEP89" s="91"/>
      <c r="BEQ89" s="91"/>
      <c r="BER89" s="91"/>
      <c r="BES89" s="91"/>
      <c r="BET89" s="91"/>
      <c r="BEU89" s="91"/>
      <c r="BEV89" s="91"/>
      <c r="BEW89" s="91"/>
      <c r="BEX89" s="91"/>
      <c r="BEY89" s="91"/>
      <c r="BEZ89" s="91"/>
      <c r="BFA89" s="91"/>
      <c r="BFB89" s="91"/>
      <c r="BFC89" s="91"/>
      <c r="BFD89" s="91"/>
      <c r="BFE89" s="91"/>
      <c r="BFF89" s="91"/>
      <c r="BFG89" s="91"/>
      <c r="BFH89" s="91"/>
      <c r="BFI89" s="91"/>
      <c r="BFJ89" s="91"/>
      <c r="BFK89" s="91"/>
      <c r="BFL89" s="91"/>
      <c r="BFM89" s="91"/>
      <c r="BFN89" s="91"/>
      <c r="BFO89" s="91"/>
      <c r="BFP89" s="91"/>
      <c r="BFQ89" s="91"/>
      <c r="BFR89" s="91"/>
      <c r="BFS89" s="91"/>
      <c r="BFT89" s="91"/>
      <c r="BFU89" s="91"/>
      <c r="BFV89" s="91"/>
      <c r="BFW89" s="91"/>
      <c r="BFX89" s="91"/>
      <c r="BFY89" s="91"/>
      <c r="BFZ89" s="91"/>
      <c r="BGA89" s="91"/>
      <c r="BGB89" s="91"/>
      <c r="BGC89" s="91"/>
      <c r="BGD89" s="91"/>
      <c r="BGE89" s="91"/>
      <c r="BGF89" s="91"/>
      <c r="BGG89" s="91"/>
      <c r="BGH89" s="91"/>
      <c r="BGI89" s="91"/>
      <c r="BGJ89" s="91"/>
      <c r="BGK89" s="91"/>
      <c r="BGL89" s="91"/>
      <c r="BGM89" s="91"/>
      <c r="BGN89" s="91"/>
      <c r="BGO89" s="91"/>
      <c r="BGP89" s="91"/>
      <c r="BGQ89" s="91"/>
      <c r="BGR89" s="91"/>
      <c r="BGS89" s="91"/>
      <c r="BGT89" s="91"/>
      <c r="BGU89" s="91"/>
      <c r="BGV89" s="91"/>
      <c r="BGW89" s="91"/>
      <c r="BGX89" s="91"/>
      <c r="BGY89" s="91"/>
      <c r="BGZ89" s="91"/>
      <c r="BHA89" s="91"/>
      <c r="BHB89" s="91"/>
      <c r="BHC89" s="91"/>
      <c r="BHD89" s="91"/>
      <c r="BHE89" s="91"/>
      <c r="BHF89" s="91"/>
      <c r="BHG89" s="91"/>
      <c r="BHH89" s="91"/>
      <c r="BHI89" s="91"/>
      <c r="BHJ89" s="91"/>
      <c r="BHK89" s="91"/>
      <c r="BHL89" s="91"/>
      <c r="BHM89" s="91"/>
      <c r="BHN89" s="91"/>
      <c r="BHO89" s="91"/>
      <c r="BHP89" s="91"/>
      <c r="BHQ89" s="91"/>
    </row>
    <row r="90" spans="1:1577">
      <c r="D90" s="72" t="s">
        <v>241</v>
      </c>
      <c r="E90" s="72"/>
      <c r="F90" s="72"/>
      <c r="G90" s="72"/>
      <c r="H90" s="72" t="s">
        <v>247</v>
      </c>
      <c r="I90" s="72"/>
      <c r="J90" s="72"/>
      <c r="K90" s="72"/>
      <c r="L90" s="72"/>
      <c r="M90" s="72"/>
      <c r="N90" s="72"/>
      <c r="O90" s="72"/>
      <c r="P90" s="72"/>
      <c r="Q90" s="72" t="s">
        <v>257</v>
      </c>
      <c r="R90" s="116"/>
      <c r="S90" s="91"/>
      <c r="T90" s="91"/>
      <c r="U90" s="91"/>
      <c r="V90" s="91"/>
      <c r="W90" s="91"/>
      <c r="DO90" s="91"/>
      <c r="DP90" s="91"/>
      <c r="DQ90" s="91"/>
      <c r="DR90" s="91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91"/>
      <c r="EQ90" s="91"/>
      <c r="ER90" s="91"/>
      <c r="ES90" s="91"/>
      <c r="ET90" s="91"/>
      <c r="EU90" s="91"/>
      <c r="EV90" s="91"/>
      <c r="EW90" s="91"/>
      <c r="EX90" s="91"/>
      <c r="EY90" s="91"/>
      <c r="EZ90" s="91"/>
      <c r="FA90" s="91"/>
      <c r="FB90" s="91"/>
      <c r="FC90" s="91"/>
      <c r="FD90" s="91"/>
      <c r="FE90" s="91"/>
      <c r="FF90" s="91"/>
      <c r="FG90" s="91"/>
      <c r="FH90" s="91"/>
      <c r="FI90" s="91"/>
      <c r="FJ90" s="91"/>
      <c r="FK90" s="91"/>
      <c r="FL90" s="91"/>
      <c r="FM90" s="91"/>
      <c r="FN90" s="91"/>
      <c r="FO90" s="91"/>
      <c r="FP90" s="91"/>
      <c r="FQ90" s="91"/>
      <c r="FR90" s="91"/>
      <c r="FS90" s="91"/>
      <c r="FT90" s="91"/>
      <c r="FU90" s="91"/>
      <c r="FV90" s="91"/>
      <c r="FW90" s="91"/>
      <c r="FX90" s="91"/>
      <c r="FY90" s="91"/>
      <c r="FZ90" s="91"/>
      <c r="GA90" s="91"/>
      <c r="GB90" s="91"/>
      <c r="GC90" s="91"/>
      <c r="GD90" s="91"/>
      <c r="GE90" s="91"/>
      <c r="GF90" s="91"/>
      <c r="GG90" s="91"/>
      <c r="GH90" s="91"/>
      <c r="GI90" s="91"/>
      <c r="GJ90" s="91"/>
      <c r="GK90" s="91"/>
      <c r="GL90" s="91"/>
      <c r="GM90" s="91"/>
      <c r="GN90" s="91"/>
      <c r="GO90" s="91"/>
      <c r="GP90" s="91"/>
      <c r="GQ90" s="91"/>
      <c r="GR90" s="91"/>
      <c r="GS90" s="91"/>
      <c r="GT90" s="91"/>
      <c r="GU90" s="91"/>
      <c r="GV90" s="91"/>
      <c r="GW90" s="91"/>
      <c r="GX90" s="91"/>
      <c r="GY90" s="91"/>
      <c r="GZ90" s="91"/>
      <c r="HA90" s="91"/>
      <c r="HB90" s="91"/>
      <c r="HC90" s="91"/>
      <c r="HD90" s="91"/>
      <c r="HE90" s="91"/>
      <c r="HF90" s="91"/>
      <c r="HG90" s="91"/>
      <c r="HH90" s="91"/>
      <c r="HI90" s="91"/>
      <c r="HJ90" s="91"/>
      <c r="HK90" s="91"/>
      <c r="HL90" s="91"/>
      <c r="HM90" s="91"/>
      <c r="HN90" s="91"/>
      <c r="HO90" s="91"/>
      <c r="HP90" s="91"/>
      <c r="HQ90" s="91"/>
      <c r="HR90" s="91"/>
      <c r="HS90" s="91"/>
      <c r="HT90" s="91"/>
      <c r="HU90" s="91"/>
      <c r="HV90" s="91"/>
      <c r="HW90" s="91"/>
      <c r="HX90" s="91"/>
      <c r="HY90" s="91"/>
      <c r="HZ90" s="91"/>
      <c r="IA90" s="91"/>
      <c r="IB90" s="91"/>
      <c r="IC90" s="91"/>
      <c r="ID90" s="91"/>
      <c r="IE90" s="91"/>
      <c r="IF90" s="91"/>
      <c r="IG90" s="91"/>
      <c r="IH90" s="91"/>
      <c r="II90" s="91"/>
      <c r="IJ90" s="91"/>
      <c r="IK90" s="91"/>
      <c r="IL90" s="91"/>
      <c r="IM90" s="91"/>
      <c r="IN90" s="91"/>
      <c r="IO90" s="91"/>
      <c r="IP90" s="91"/>
      <c r="IQ90" s="91"/>
      <c r="IR90" s="91"/>
      <c r="IS90" s="91"/>
      <c r="IT90" s="91"/>
      <c r="IU90" s="91"/>
      <c r="IV90" s="91"/>
      <c r="IW90" s="91"/>
      <c r="IX90" s="91"/>
      <c r="IY90" s="91"/>
      <c r="IZ90" s="91"/>
      <c r="JA90" s="91"/>
      <c r="JB90" s="91"/>
      <c r="JC90" s="91"/>
      <c r="JD90" s="91"/>
      <c r="JE90" s="91"/>
      <c r="JF90" s="91"/>
      <c r="JG90" s="91"/>
      <c r="JH90" s="91"/>
      <c r="JI90" s="91"/>
      <c r="JJ90" s="91"/>
      <c r="JK90" s="91"/>
      <c r="JL90" s="91"/>
      <c r="JM90" s="91"/>
      <c r="JN90" s="91"/>
      <c r="JO90" s="91"/>
      <c r="JP90" s="91"/>
      <c r="JQ90" s="91"/>
      <c r="JR90" s="91"/>
      <c r="JS90" s="91"/>
      <c r="JT90" s="91"/>
      <c r="JU90" s="91"/>
      <c r="JV90" s="91"/>
      <c r="JW90" s="91"/>
      <c r="JX90" s="91"/>
      <c r="JY90" s="91"/>
      <c r="JZ90" s="91"/>
      <c r="KA90" s="91"/>
      <c r="KB90" s="91"/>
      <c r="KC90" s="91"/>
      <c r="KD90" s="91"/>
      <c r="KE90" s="91"/>
      <c r="KF90" s="91"/>
      <c r="KG90" s="91"/>
      <c r="KH90" s="91"/>
      <c r="KI90" s="91"/>
      <c r="KJ90" s="91"/>
      <c r="KK90" s="91"/>
      <c r="KL90" s="91"/>
      <c r="KM90" s="91"/>
      <c r="KN90" s="91"/>
      <c r="KO90" s="91"/>
      <c r="KP90" s="91"/>
      <c r="KQ90" s="91"/>
      <c r="KR90" s="91"/>
      <c r="KS90" s="91"/>
      <c r="KT90" s="91"/>
      <c r="KU90" s="91"/>
      <c r="KV90" s="91"/>
      <c r="KW90" s="91"/>
      <c r="KX90" s="91"/>
      <c r="KY90" s="91"/>
      <c r="KZ90" s="91"/>
      <c r="LA90" s="91"/>
      <c r="LB90" s="91"/>
      <c r="LC90" s="91"/>
      <c r="LD90" s="91"/>
      <c r="LE90" s="91"/>
      <c r="LF90" s="91"/>
      <c r="LG90" s="91"/>
      <c r="LH90" s="91"/>
      <c r="LI90" s="91"/>
      <c r="LJ90" s="91"/>
      <c r="LK90" s="91"/>
      <c r="LL90" s="91"/>
      <c r="LM90" s="91"/>
      <c r="LN90" s="91"/>
      <c r="LO90" s="91"/>
      <c r="LP90" s="91"/>
      <c r="LQ90" s="91"/>
      <c r="LR90" s="91"/>
      <c r="LS90" s="91"/>
      <c r="LT90" s="91"/>
      <c r="LU90" s="91"/>
      <c r="LV90" s="91"/>
      <c r="LW90" s="91"/>
      <c r="LX90" s="91"/>
      <c r="LY90" s="91"/>
      <c r="LZ90" s="91"/>
      <c r="MA90" s="91"/>
      <c r="MB90" s="91"/>
      <c r="MC90" s="91"/>
      <c r="MD90" s="91"/>
      <c r="ME90" s="91"/>
      <c r="MF90" s="91"/>
      <c r="MG90" s="91"/>
      <c r="MH90" s="91"/>
      <c r="MI90" s="91"/>
      <c r="MJ90" s="91"/>
      <c r="MK90" s="91"/>
      <c r="ML90" s="91"/>
      <c r="MM90" s="91"/>
      <c r="MN90" s="91"/>
      <c r="MO90" s="91"/>
      <c r="MP90" s="91"/>
      <c r="MQ90" s="91"/>
      <c r="MR90" s="91"/>
      <c r="MS90" s="91"/>
      <c r="MT90" s="91"/>
      <c r="MU90" s="91"/>
      <c r="MV90" s="91"/>
      <c r="MW90" s="91"/>
      <c r="MX90" s="91"/>
      <c r="MY90" s="91"/>
      <c r="MZ90" s="91"/>
      <c r="NA90" s="91"/>
      <c r="NB90" s="91"/>
      <c r="NC90" s="91"/>
      <c r="ND90" s="91"/>
      <c r="NE90" s="91"/>
      <c r="NF90" s="91"/>
      <c r="NG90" s="91"/>
      <c r="NH90" s="91"/>
      <c r="NI90" s="91"/>
      <c r="NJ90" s="91"/>
      <c r="NK90" s="91"/>
      <c r="NL90" s="91"/>
      <c r="NM90" s="91"/>
      <c r="NN90" s="91"/>
      <c r="NO90" s="91"/>
      <c r="NP90" s="91"/>
      <c r="NQ90" s="91"/>
      <c r="NR90" s="91"/>
      <c r="NS90" s="91"/>
      <c r="NT90" s="91"/>
      <c r="NU90" s="91"/>
      <c r="NV90" s="91"/>
      <c r="NW90" s="91"/>
      <c r="NX90" s="91"/>
      <c r="NY90" s="91"/>
      <c r="NZ90" s="91"/>
      <c r="OA90" s="91"/>
      <c r="OB90" s="91"/>
      <c r="OC90" s="91"/>
      <c r="OD90" s="91"/>
      <c r="OE90" s="91"/>
      <c r="OF90" s="91"/>
      <c r="OG90" s="91"/>
      <c r="OH90" s="91"/>
      <c r="OI90" s="91"/>
      <c r="OJ90" s="91"/>
      <c r="OK90" s="91"/>
      <c r="OL90" s="91"/>
      <c r="OM90" s="91"/>
      <c r="ON90" s="91"/>
      <c r="OO90" s="91"/>
      <c r="OP90" s="91"/>
      <c r="OQ90" s="91"/>
      <c r="OR90" s="91"/>
      <c r="OS90" s="91"/>
      <c r="OT90" s="91"/>
      <c r="OU90" s="91"/>
      <c r="OV90" s="91"/>
      <c r="OW90" s="91"/>
      <c r="OX90" s="91"/>
      <c r="OY90" s="91"/>
      <c r="OZ90" s="91"/>
      <c r="PA90" s="91"/>
      <c r="PB90" s="91"/>
      <c r="PC90" s="91"/>
      <c r="PD90" s="91"/>
      <c r="PE90" s="91"/>
      <c r="PF90" s="91"/>
      <c r="PG90" s="91"/>
      <c r="PH90" s="91"/>
      <c r="PI90" s="91"/>
      <c r="PJ90" s="91"/>
      <c r="PK90" s="91"/>
      <c r="PL90" s="91"/>
      <c r="PM90" s="91"/>
      <c r="PN90" s="91"/>
      <c r="PO90" s="91"/>
      <c r="PP90" s="91"/>
      <c r="PQ90" s="91"/>
      <c r="PR90" s="91"/>
      <c r="PS90" s="91"/>
      <c r="PT90" s="91"/>
      <c r="PU90" s="91"/>
      <c r="PV90" s="91"/>
      <c r="PW90" s="91"/>
      <c r="PX90" s="91"/>
      <c r="PY90" s="91"/>
      <c r="PZ90" s="91"/>
      <c r="QA90" s="91"/>
      <c r="QB90" s="91"/>
      <c r="QC90" s="91"/>
      <c r="QD90" s="91"/>
      <c r="QE90" s="91"/>
      <c r="QF90" s="91"/>
      <c r="QG90" s="91"/>
      <c r="QH90" s="91"/>
      <c r="QI90" s="91"/>
      <c r="QJ90" s="91"/>
      <c r="QK90" s="91"/>
      <c r="QL90" s="91"/>
      <c r="QM90" s="91"/>
      <c r="QN90" s="91"/>
      <c r="QO90" s="91"/>
      <c r="QP90" s="91"/>
      <c r="QQ90" s="91"/>
      <c r="QR90" s="91"/>
      <c r="QS90" s="91"/>
      <c r="QT90" s="91"/>
      <c r="QU90" s="91"/>
      <c r="QV90" s="91"/>
      <c r="QW90" s="91"/>
      <c r="QX90" s="91"/>
      <c r="QY90" s="91"/>
      <c r="QZ90" s="91"/>
      <c r="RA90" s="91"/>
      <c r="RB90" s="91"/>
      <c r="RC90" s="91"/>
      <c r="RD90" s="91"/>
      <c r="RE90" s="91"/>
      <c r="RF90" s="91"/>
      <c r="RG90" s="91"/>
      <c r="RH90" s="91"/>
      <c r="RI90" s="91"/>
      <c r="RJ90" s="91"/>
      <c r="RK90" s="91"/>
      <c r="RL90" s="91"/>
      <c r="RM90" s="91"/>
      <c r="RN90" s="91"/>
      <c r="RO90" s="91"/>
      <c r="RP90" s="91"/>
      <c r="RQ90" s="91"/>
      <c r="RR90" s="91"/>
      <c r="RS90" s="91"/>
      <c r="RT90" s="91"/>
      <c r="RU90" s="91"/>
      <c r="RV90" s="91"/>
      <c r="RW90" s="91"/>
      <c r="RX90" s="91"/>
      <c r="RY90" s="91"/>
      <c r="RZ90" s="91"/>
      <c r="SA90" s="91"/>
      <c r="SB90" s="91"/>
      <c r="SC90" s="91"/>
      <c r="SD90" s="91"/>
      <c r="SE90" s="91"/>
      <c r="SF90" s="91"/>
      <c r="SG90" s="91"/>
      <c r="SH90" s="91"/>
      <c r="SI90" s="91"/>
      <c r="SJ90" s="91"/>
      <c r="SK90" s="91"/>
      <c r="SL90" s="91"/>
      <c r="SM90" s="91"/>
      <c r="SN90" s="91"/>
      <c r="SO90" s="91"/>
      <c r="SP90" s="91"/>
      <c r="SQ90" s="91"/>
      <c r="SR90" s="91"/>
      <c r="SS90" s="91"/>
      <c r="ST90" s="91"/>
      <c r="SU90" s="91"/>
      <c r="SV90" s="91"/>
      <c r="SW90" s="91"/>
      <c r="SX90" s="91"/>
      <c r="SY90" s="91"/>
      <c r="SZ90" s="91"/>
      <c r="TA90" s="91"/>
      <c r="TB90" s="91"/>
      <c r="TC90" s="91"/>
      <c r="TD90" s="91"/>
      <c r="TE90" s="91"/>
      <c r="TF90" s="91"/>
      <c r="TG90" s="91"/>
      <c r="TH90" s="91"/>
      <c r="TI90" s="91"/>
      <c r="TJ90" s="91"/>
      <c r="TK90" s="91"/>
      <c r="TL90" s="91"/>
      <c r="TM90" s="91"/>
      <c r="TN90" s="91"/>
      <c r="TO90" s="91"/>
      <c r="TP90" s="91"/>
      <c r="TQ90" s="91"/>
      <c r="TR90" s="91"/>
      <c r="TS90" s="91"/>
      <c r="TT90" s="91"/>
      <c r="TU90" s="91"/>
      <c r="TV90" s="91"/>
      <c r="TW90" s="91"/>
      <c r="TX90" s="91"/>
      <c r="TY90" s="91"/>
      <c r="TZ90" s="91"/>
      <c r="UA90" s="91"/>
      <c r="UB90" s="91"/>
      <c r="UC90" s="91"/>
      <c r="UD90" s="91"/>
      <c r="UE90" s="91"/>
      <c r="UF90" s="91"/>
      <c r="UG90" s="91"/>
      <c r="UH90" s="91"/>
      <c r="UI90" s="91"/>
      <c r="UJ90" s="91"/>
      <c r="UK90" s="91"/>
      <c r="UL90" s="91"/>
      <c r="UM90" s="91"/>
      <c r="UN90" s="91"/>
      <c r="UO90" s="91"/>
      <c r="UP90" s="91"/>
      <c r="UQ90" s="91"/>
      <c r="UR90" s="91"/>
      <c r="US90" s="91"/>
      <c r="UT90" s="91"/>
      <c r="UU90" s="91"/>
      <c r="UV90" s="91"/>
      <c r="UW90" s="91"/>
      <c r="UX90" s="91"/>
      <c r="UY90" s="91"/>
      <c r="UZ90" s="91"/>
      <c r="VA90" s="91"/>
      <c r="VB90" s="91"/>
      <c r="VC90" s="91"/>
      <c r="VD90" s="91"/>
      <c r="VE90" s="91"/>
      <c r="VF90" s="91"/>
      <c r="VG90" s="91"/>
      <c r="VH90" s="91"/>
      <c r="VI90" s="91"/>
      <c r="VJ90" s="91"/>
      <c r="VK90" s="91"/>
      <c r="VL90" s="91"/>
      <c r="VM90" s="91"/>
      <c r="VN90" s="91"/>
      <c r="VO90" s="91"/>
      <c r="VP90" s="91"/>
      <c r="VQ90" s="91"/>
      <c r="VR90" s="91"/>
      <c r="VS90" s="91"/>
      <c r="VT90" s="91"/>
      <c r="VU90" s="91"/>
      <c r="VV90" s="91"/>
      <c r="VW90" s="91"/>
      <c r="VX90" s="91"/>
      <c r="VY90" s="91"/>
      <c r="VZ90" s="91"/>
      <c r="WA90" s="91"/>
      <c r="WB90" s="91"/>
      <c r="WC90" s="91"/>
      <c r="WD90" s="91"/>
      <c r="WE90" s="91"/>
      <c r="WF90" s="91"/>
      <c r="WG90" s="91"/>
      <c r="WH90" s="91"/>
      <c r="WI90" s="91"/>
      <c r="WJ90" s="91"/>
      <c r="WK90" s="91"/>
      <c r="WL90" s="91"/>
      <c r="WM90" s="91"/>
      <c r="WN90" s="91"/>
      <c r="WO90" s="91"/>
      <c r="WP90" s="91"/>
      <c r="WQ90" s="91"/>
      <c r="WR90" s="91"/>
      <c r="WS90" s="91"/>
      <c r="WT90" s="91"/>
      <c r="WU90" s="91"/>
      <c r="WV90" s="91"/>
      <c r="WW90" s="91"/>
      <c r="WX90" s="91"/>
      <c r="WY90" s="91"/>
      <c r="WZ90" s="91"/>
      <c r="XA90" s="91"/>
      <c r="XB90" s="91"/>
      <c r="XC90" s="91"/>
      <c r="XD90" s="91"/>
      <c r="XE90" s="91"/>
      <c r="XF90" s="91"/>
      <c r="XG90" s="91"/>
      <c r="XH90" s="91"/>
      <c r="XI90" s="91"/>
      <c r="XJ90" s="91"/>
      <c r="XK90" s="91"/>
      <c r="XL90" s="91"/>
      <c r="XM90" s="91"/>
      <c r="XN90" s="91"/>
      <c r="XO90" s="91"/>
      <c r="XP90" s="91"/>
      <c r="XQ90" s="91"/>
      <c r="XR90" s="91"/>
      <c r="XS90" s="91"/>
      <c r="XT90" s="91"/>
      <c r="XU90" s="91"/>
      <c r="XV90" s="91"/>
      <c r="XW90" s="91"/>
      <c r="XX90" s="91"/>
      <c r="XY90" s="91"/>
      <c r="XZ90" s="91"/>
      <c r="YA90" s="91"/>
      <c r="YB90" s="91"/>
      <c r="YC90" s="91"/>
      <c r="YD90" s="91"/>
      <c r="YE90" s="91"/>
      <c r="YF90" s="91"/>
      <c r="YG90" s="91"/>
      <c r="YH90" s="91"/>
      <c r="YI90" s="91"/>
      <c r="YJ90" s="91"/>
      <c r="YK90" s="91"/>
      <c r="YL90" s="91"/>
      <c r="YM90" s="91"/>
      <c r="YN90" s="91"/>
      <c r="YO90" s="91"/>
      <c r="YP90" s="91"/>
      <c r="YQ90" s="91"/>
      <c r="YR90" s="91"/>
      <c r="YS90" s="91"/>
      <c r="YT90" s="91"/>
      <c r="YU90" s="91"/>
      <c r="YV90" s="91"/>
      <c r="YW90" s="91"/>
      <c r="YX90" s="91"/>
      <c r="YY90" s="91"/>
      <c r="YZ90" s="91"/>
      <c r="ZA90" s="91"/>
      <c r="ZB90" s="91"/>
      <c r="ZC90" s="91"/>
      <c r="ZD90" s="91"/>
      <c r="ZE90" s="91"/>
      <c r="ZF90" s="91"/>
      <c r="ZG90" s="91"/>
      <c r="ZH90" s="91"/>
      <c r="ZI90" s="91"/>
      <c r="ZJ90" s="91"/>
      <c r="ZK90" s="91"/>
      <c r="ZL90" s="91"/>
      <c r="ZM90" s="91"/>
      <c r="ZN90" s="91"/>
      <c r="ZO90" s="91"/>
      <c r="ZP90" s="91"/>
      <c r="ZQ90" s="91"/>
      <c r="ZR90" s="91"/>
      <c r="ZS90" s="91"/>
      <c r="ZT90" s="91"/>
      <c r="ZU90" s="91"/>
      <c r="ZV90" s="91"/>
      <c r="ZW90" s="91"/>
      <c r="ZX90" s="91"/>
      <c r="ZY90" s="91"/>
      <c r="ZZ90" s="91"/>
      <c r="AAA90" s="91"/>
      <c r="AAB90" s="91"/>
      <c r="AAC90" s="91"/>
      <c r="AAD90" s="91"/>
      <c r="AAE90" s="91"/>
      <c r="AAF90" s="91"/>
      <c r="AAG90" s="91"/>
      <c r="AAH90" s="91"/>
      <c r="AAI90" s="91"/>
      <c r="AAJ90" s="91"/>
      <c r="AAK90" s="91"/>
      <c r="AAL90" s="91"/>
      <c r="AAM90" s="91"/>
      <c r="AAN90" s="91"/>
      <c r="AAO90" s="91"/>
      <c r="AAP90" s="91"/>
      <c r="AAQ90" s="91"/>
      <c r="AAR90" s="91"/>
      <c r="AAS90" s="91"/>
      <c r="AAT90" s="91"/>
      <c r="AAU90" s="91"/>
      <c r="AAV90" s="91"/>
      <c r="AAW90" s="91"/>
      <c r="AAX90" s="91"/>
      <c r="AAY90" s="91"/>
      <c r="AAZ90" s="91"/>
      <c r="ABA90" s="91"/>
      <c r="ABB90" s="91"/>
      <c r="ABC90" s="91"/>
      <c r="ABD90" s="91"/>
      <c r="ABE90" s="91"/>
      <c r="ABF90" s="91"/>
      <c r="ABG90" s="91"/>
      <c r="ABH90" s="91"/>
      <c r="ABI90" s="91"/>
      <c r="ABJ90" s="91"/>
      <c r="ABK90" s="91"/>
      <c r="ABL90" s="91"/>
      <c r="ABM90" s="91"/>
      <c r="ABN90" s="91"/>
      <c r="ABO90" s="91"/>
      <c r="ABP90" s="91"/>
      <c r="ABQ90" s="91"/>
      <c r="ABR90" s="91"/>
      <c r="ABS90" s="91"/>
      <c r="ABT90" s="91"/>
      <c r="ABU90" s="91"/>
      <c r="ABV90" s="91"/>
      <c r="ABW90" s="91"/>
      <c r="ABX90" s="91"/>
      <c r="ABY90" s="91"/>
      <c r="ABZ90" s="91"/>
      <c r="ACA90" s="91"/>
      <c r="ACB90" s="91"/>
      <c r="ACC90" s="91"/>
      <c r="ACD90" s="91"/>
      <c r="ACE90" s="91"/>
      <c r="ACF90" s="91"/>
      <c r="ACG90" s="91"/>
      <c r="ACH90" s="91"/>
      <c r="ACI90" s="91"/>
      <c r="ACJ90" s="91"/>
      <c r="ACK90" s="91"/>
      <c r="ACL90" s="91"/>
      <c r="ACM90" s="91"/>
      <c r="ACN90" s="91"/>
      <c r="ACO90" s="91"/>
      <c r="ACP90" s="91"/>
      <c r="ACQ90" s="91"/>
      <c r="ACR90" s="91"/>
      <c r="ACS90" s="91"/>
      <c r="ACT90" s="91"/>
      <c r="ACU90" s="91"/>
      <c r="ACV90" s="91"/>
      <c r="ACW90" s="91"/>
      <c r="ACX90" s="91"/>
      <c r="ACY90" s="91"/>
      <c r="ACZ90" s="91"/>
      <c r="ADA90" s="91"/>
      <c r="ADB90" s="91"/>
      <c r="ADC90" s="91"/>
      <c r="ADD90" s="91"/>
      <c r="ADE90" s="91"/>
      <c r="ADF90" s="91"/>
      <c r="ADG90" s="91"/>
      <c r="ADH90" s="91"/>
      <c r="ADI90" s="91"/>
      <c r="ADJ90" s="91"/>
      <c r="ADK90" s="91"/>
      <c r="ADL90" s="91"/>
      <c r="ADM90" s="91"/>
      <c r="ADN90" s="91"/>
      <c r="ADO90" s="91"/>
      <c r="ADP90" s="91"/>
      <c r="ADQ90" s="91"/>
      <c r="ADR90" s="91"/>
      <c r="ADS90" s="91"/>
      <c r="ADT90" s="91"/>
      <c r="ADU90" s="91"/>
      <c r="ADV90" s="91"/>
      <c r="ADW90" s="91"/>
      <c r="ADX90" s="91"/>
      <c r="ADY90" s="91"/>
      <c r="ADZ90" s="91"/>
      <c r="AEA90" s="91"/>
      <c r="AEB90" s="91"/>
      <c r="AEC90" s="91"/>
      <c r="AED90" s="91"/>
      <c r="AEE90" s="91"/>
      <c r="AEF90" s="91"/>
      <c r="AEG90" s="91"/>
      <c r="AEH90" s="91"/>
      <c r="AEI90" s="91"/>
      <c r="AEJ90" s="91"/>
      <c r="AEK90" s="91"/>
      <c r="AEL90" s="91"/>
      <c r="AEM90" s="91"/>
      <c r="AEN90" s="91"/>
      <c r="AEO90" s="91"/>
      <c r="AEP90" s="91"/>
      <c r="AEQ90" s="91"/>
      <c r="AER90" s="91"/>
      <c r="AES90" s="91"/>
      <c r="AET90" s="91"/>
      <c r="AEU90" s="91"/>
      <c r="AEV90" s="91"/>
      <c r="AEW90" s="91"/>
      <c r="AEX90" s="91"/>
      <c r="AEY90" s="91"/>
      <c r="AEZ90" s="91"/>
      <c r="AFA90" s="91"/>
      <c r="AFB90" s="91"/>
      <c r="AFC90" s="91"/>
      <c r="AFD90" s="91"/>
      <c r="AFE90" s="91"/>
      <c r="AFF90" s="91"/>
      <c r="AFG90" s="91"/>
      <c r="AFH90" s="91"/>
      <c r="AFI90" s="91"/>
      <c r="AFJ90" s="91"/>
      <c r="AFK90" s="91"/>
      <c r="AFL90" s="91"/>
      <c r="AFM90" s="91"/>
      <c r="AFN90" s="91"/>
      <c r="AFO90" s="91"/>
      <c r="AFP90" s="91"/>
      <c r="AFQ90" s="91"/>
      <c r="AFR90" s="91"/>
      <c r="AFS90" s="91"/>
      <c r="AFT90" s="91"/>
      <c r="AFU90" s="91"/>
      <c r="AFV90" s="91"/>
      <c r="AFW90" s="91"/>
      <c r="AFX90" s="91"/>
      <c r="AFY90" s="91"/>
      <c r="AFZ90" s="91"/>
      <c r="AGA90" s="91"/>
      <c r="AGB90" s="91"/>
      <c r="AGC90" s="91"/>
      <c r="AGD90" s="91"/>
      <c r="AGE90" s="91"/>
      <c r="AGF90" s="91"/>
      <c r="AGG90" s="91"/>
      <c r="AGH90" s="91"/>
      <c r="AGI90" s="91"/>
      <c r="AGJ90" s="91"/>
      <c r="AGK90" s="91"/>
      <c r="AGL90" s="91"/>
      <c r="AGM90" s="91"/>
      <c r="AGN90" s="91"/>
      <c r="AGO90" s="91"/>
      <c r="AGP90" s="91"/>
      <c r="AGQ90" s="91"/>
      <c r="AGR90" s="91"/>
      <c r="AGS90" s="91"/>
      <c r="AGT90" s="91"/>
      <c r="AGU90" s="91"/>
      <c r="AGV90" s="91"/>
      <c r="AGW90" s="91"/>
      <c r="AGX90" s="91"/>
      <c r="AGY90" s="91"/>
      <c r="AGZ90" s="91"/>
      <c r="AHA90" s="91"/>
      <c r="AHB90" s="91"/>
      <c r="AHC90" s="91"/>
      <c r="AHD90" s="91"/>
      <c r="AHE90" s="91"/>
      <c r="AHF90" s="91"/>
      <c r="AHG90" s="91"/>
      <c r="AHH90" s="91"/>
      <c r="AHI90" s="91"/>
      <c r="AHJ90" s="91"/>
      <c r="AHK90" s="91"/>
      <c r="AHL90" s="91"/>
      <c r="AHM90" s="91"/>
      <c r="AHN90" s="91"/>
      <c r="AHO90" s="91"/>
      <c r="AHP90" s="91"/>
      <c r="AHQ90" s="91"/>
      <c r="AHR90" s="91"/>
      <c r="AHS90" s="91"/>
      <c r="AHT90" s="91"/>
      <c r="AHU90" s="91"/>
      <c r="AHV90" s="91"/>
      <c r="AHW90" s="91"/>
      <c r="AHX90" s="91"/>
      <c r="AHY90" s="91"/>
      <c r="AHZ90" s="91"/>
      <c r="AIA90" s="91"/>
      <c r="AIB90" s="91"/>
      <c r="AIC90" s="91"/>
      <c r="AID90" s="91"/>
      <c r="AIE90" s="91"/>
      <c r="AIF90" s="91"/>
      <c r="AIG90" s="91"/>
      <c r="AIH90" s="91"/>
      <c r="AII90" s="91"/>
      <c r="AIJ90" s="91"/>
      <c r="AIK90" s="91"/>
      <c r="AIL90" s="91"/>
      <c r="AIM90" s="91"/>
      <c r="AIN90" s="91"/>
      <c r="AIO90" s="91"/>
      <c r="AIP90" s="91"/>
      <c r="AIQ90" s="91"/>
      <c r="AIR90" s="91"/>
      <c r="AIS90" s="91"/>
      <c r="AIT90" s="91"/>
      <c r="AIU90" s="91"/>
      <c r="AIV90" s="91"/>
      <c r="AIW90" s="91"/>
      <c r="AIX90" s="91"/>
      <c r="AIY90" s="91"/>
      <c r="AIZ90" s="91"/>
      <c r="AJA90" s="91"/>
      <c r="AJB90" s="91"/>
      <c r="AJC90" s="91"/>
      <c r="AJD90" s="91"/>
      <c r="AJE90" s="91"/>
      <c r="AJF90" s="91"/>
      <c r="AJG90" s="91"/>
      <c r="AJH90" s="91"/>
      <c r="AJI90" s="91"/>
      <c r="AJJ90" s="91"/>
      <c r="AJK90" s="91"/>
      <c r="AJL90" s="91"/>
      <c r="AJM90" s="91"/>
      <c r="AJN90" s="91"/>
      <c r="AJO90" s="91"/>
      <c r="AJP90" s="91"/>
      <c r="AJQ90" s="91"/>
      <c r="AJR90" s="91"/>
      <c r="AJS90" s="91"/>
      <c r="AJT90" s="91"/>
      <c r="AJU90" s="91"/>
      <c r="AJV90" s="91"/>
      <c r="AJW90" s="91"/>
      <c r="AJX90" s="91"/>
      <c r="AJY90" s="91"/>
      <c r="AJZ90" s="91"/>
      <c r="AKA90" s="91"/>
      <c r="AKB90" s="91"/>
      <c r="AKC90" s="91"/>
      <c r="AKD90" s="91"/>
      <c r="AKE90" s="91"/>
      <c r="AKF90" s="91"/>
      <c r="AKG90" s="91"/>
      <c r="AKH90" s="91"/>
      <c r="AKI90" s="91"/>
      <c r="AKJ90" s="91"/>
      <c r="AKK90" s="91"/>
      <c r="AKL90" s="91"/>
      <c r="AKM90" s="91"/>
      <c r="AKN90" s="91"/>
      <c r="AKO90" s="91"/>
      <c r="AKP90" s="91"/>
      <c r="AKQ90" s="91"/>
      <c r="AKR90" s="91"/>
      <c r="AKS90" s="91"/>
      <c r="AKT90" s="91"/>
      <c r="AKU90" s="91"/>
      <c r="AKV90" s="91"/>
      <c r="AKW90" s="91"/>
      <c r="AKX90" s="91"/>
      <c r="AKY90" s="91"/>
      <c r="AKZ90" s="91"/>
      <c r="ALA90" s="91"/>
      <c r="ALB90" s="91"/>
      <c r="ALC90" s="91"/>
      <c r="ALD90" s="91"/>
      <c r="ALE90" s="91"/>
      <c r="ALF90" s="91"/>
      <c r="ALG90" s="91"/>
      <c r="ALH90" s="91"/>
      <c r="ALI90" s="91"/>
      <c r="ALJ90" s="91"/>
      <c r="ALK90" s="91"/>
      <c r="ALL90" s="91"/>
      <c r="ALM90" s="91"/>
      <c r="ALN90" s="91"/>
      <c r="ALO90" s="91"/>
      <c r="ALP90" s="91"/>
      <c r="ALQ90" s="91"/>
      <c r="ALR90" s="91"/>
      <c r="ALS90" s="91"/>
      <c r="ALT90" s="91"/>
      <c r="ALU90" s="91"/>
      <c r="ALV90" s="91"/>
      <c r="ALW90" s="91"/>
      <c r="ALX90" s="91"/>
      <c r="ALY90" s="91"/>
      <c r="ALZ90" s="91"/>
      <c r="AMA90" s="91"/>
      <c r="AMB90" s="91"/>
      <c r="AMC90" s="91"/>
      <c r="AMD90" s="91"/>
      <c r="AME90" s="91"/>
      <c r="AMF90" s="91"/>
      <c r="AMG90" s="91"/>
      <c r="AMH90" s="91"/>
      <c r="AMI90" s="91"/>
      <c r="AMJ90" s="91"/>
      <c r="AMK90" s="91"/>
      <c r="AML90" s="91"/>
      <c r="AMM90" s="91"/>
      <c r="AMN90" s="91"/>
      <c r="AMO90" s="91"/>
      <c r="AMP90" s="91"/>
      <c r="AMQ90" s="91"/>
      <c r="AMR90" s="91"/>
      <c r="AMS90" s="91"/>
      <c r="AMT90" s="91"/>
      <c r="AMU90" s="91"/>
      <c r="AMV90" s="91"/>
      <c r="AMW90" s="91"/>
      <c r="AMX90" s="91"/>
      <c r="AMY90" s="91"/>
      <c r="AMZ90" s="91"/>
      <c r="ANA90" s="91"/>
      <c r="ANB90" s="91"/>
      <c r="ANC90" s="91"/>
      <c r="AND90" s="91"/>
      <c r="ANE90" s="91"/>
      <c r="ANF90" s="91"/>
      <c r="ANG90" s="91"/>
      <c r="ANH90" s="91"/>
      <c r="ANI90" s="91"/>
      <c r="ANJ90" s="91"/>
      <c r="ANK90" s="91"/>
      <c r="ANL90" s="91"/>
      <c r="ANM90" s="91"/>
      <c r="ANN90" s="91"/>
      <c r="ANO90" s="91"/>
      <c r="ANP90" s="91"/>
      <c r="ANQ90" s="91"/>
      <c r="ANR90" s="91"/>
      <c r="ANS90" s="91"/>
      <c r="ANT90" s="91"/>
      <c r="ANU90" s="91"/>
      <c r="ANV90" s="91"/>
      <c r="ANW90" s="91"/>
      <c r="ANX90" s="91"/>
      <c r="ANY90" s="91"/>
      <c r="ANZ90" s="91"/>
      <c r="AOA90" s="91"/>
      <c r="AOB90" s="91"/>
      <c r="AOC90" s="91"/>
      <c r="AOD90" s="91"/>
      <c r="AOE90" s="91"/>
      <c r="AOF90" s="91"/>
      <c r="AOG90" s="91"/>
      <c r="AOH90" s="91"/>
      <c r="AOI90" s="91"/>
      <c r="AOJ90" s="91"/>
      <c r="AOK90" s="91"/>
      <c r="AOL90" s="91"/>
      <c r="AOM90" s="91"/>
      <c r="AON90" s="91"/>
      <c r="AOO90" s="91"/>
      <c r="AOP90" s="91"/>
      <c r="AOQ90" s="91"/>
      <c r="AOR90" s="91"/>
      <c r="AOS90" s="91"/>
      <c r="AOT90" s="91"/>
      <c r="AOU90" s="91"/>
      <c r="AOV90" s="91"/>
      <c r="AOW90" s="91"/>
      <c r="AOX90" s="91"/>
      <c r="AOY90" s="91"/>
      <c r="AOZ90" s="91"/>
      <c r="APA90" s="91"/>
      <c r="APB90" s="91"/>
      <c r="APC90" s="91"/>
      <c r="APD90" s="91"/>
      <c r="APE90" s="91"/>
      <c r="APF90" s="91"/>
      <c r="APG90" s="91"/>
      <c r="APH90" s="91"/>
      <c r="API90" s="91"/>
      <c r="APJ90" s="91"/>
      <c r="APK90" s="91"/>
      <c r="APL90" s="91"/>
      <c r="APM90" s="91"/>
      <c r="APN90" s="91"/>
      <c r="APO90" s="91"/>
      <c r="APP90" s="91"/>
      <c r="APQ90" s="91"/>
      <c r="APR90" s="91"/>
      <c r="APS90" s="91"/>
      <c r="APT90" s="91"/>
      <c r="APU90" s="91"/>
      <c r="APV90" s="91"/>
      <c r="APW90" s="91"/>
      <c r="APX90" s="91"/>
      <c r="APY90" s="91"/>
      <c r="APZ90" s="91"/>
      <c r="AQA90" s="91"/>
      <c r="AQB90" s="91"/>
      <c r="AQC90" s="91"/>
      <c r="AQD90" s="91"/>
      <c r="AQE90" s="91"/>
      <c r="AQF90" s="91"/>
      <c r="AQG90" s="91"/>
      <c r="AQH90" s="91"/>
      <c r="AQI90" s="91"/>
      <c r="AQJ90" s="91"/>
      <c r="AQK90" s="91"/>
      <c r="AQL90" s="91"/>
      <c r="AQM90" s="91"/>
      <c r="AQN90" s="91"/>
      <c r="AQO90" s="91"/>
      <c r="AQP90" s="91"/>
      <c r="AQQ90" s="91"/>
      <c r="AQR90" s="91"/>
      <c r="AQS90" s="91"/>
      <c r="AQT90" s="91"/>
      <c r="AQU90" s="91"/>
      <c r="AQV90" s="91"/>
      <c r="AQW90" s="91"/>
      <c r="AQX90" s="91"/>
      <c r="AQY90" s="91"/>
      <c r="AQZ90" s="91"/>
      <c r="ARA90" s="91"/>
      <c r="ARB90" s="91"/>
      <c r="ARC90" s="91"/>
      <c r="ARD90" s="91"/>
      <c r="ARE90" s="91"/>
      <c r="ARF90" s="91"/>
      <c r="ARG90" s="91"/>
      <c r="ARH90" s="91"/>
      <c r="ARI90" s="91"/>
      <c r="ARJ90" s="91"/>
      <c r="ARK90" s="91"/>
      <c r="ARL90" s="91"/>
      <c r="ARM90" s="91"/>
      <c r="ARN90" s="91"/>
      <c r="ARO90" s="91"/>
      <c r="ARP90" s="91"/>
      <c r="ARQ90" s="91"/>
      <c r="ARR90" s="91"/>
      <c r="ARS90" s="91"/>
      <c r="ART90" s="91"/>
      <c r="ARU90" s="91"/>
      <c r="ARV90" s="91"/>
      <c r="ARW90" s="91"/>
      <c r="ARX90" s="91"/>
      <c r="ARY90" s="91"/>
      <c r="ARZ90" s="91"/>
      <c r="ASA90" s="91"/>
      <c r="ASB90" s="91"/>
      <c r="ASC90" s="91"/>
      <c r="ASD90" s="91"/>
      <c r="ASE90" s="91"/>
      <c r="ASF90" s="91"/>
      <c r="ASG90" s="91"/>
      <c r="ASH90" s="91"/>
      <c r="ASI90" s="91"/>
      <c r="ASJ90" s="91"/>
      <c r="ASK90" s="91"/>
      <c r="ASL90" s="91"/>
      <c r="ASM90" s="91"/>
      <c r="ASN90" s="91"/>
      <c r="ASO90" s="91"/>
      <c r="ASP90" s="91"/>
      <c r="ASQ90" s="91"/>
      <c r="ASR90" s="91"/>
      <c r="ASS90" s="91"/>
      <c r="AST90" s="91"/>
      <c r="ASU90" s="91"/>
      <c r="ASV90" s="91"/>
      <c r="ASW90" s="91"/>
      <c r="ASX90" s="91"/>
      <c r="ASY90" s="91"/>
      <c r="ASZ90" s="91"/>
      <c r="ATA90" s="91"/>
      <c r="ATB90" s="91"/>
      <c r="ATC90" s="91"/>
      <c r="ATD90" s="91"/>
      <c r="ATE90" s="91"/>
      <c r="ATF90" s="91"/>
      <c r="ATG90" s="91"/>
      <c r="ATH90" s="91"/>
      <c r="ATI90" s="91"/>
      <c r="ATJ90" s="91"/>
      <c r="ATK90" s="91"/>
      <c r="ATL90" s="91"/>
      <c r="ATM90" s="91"/>
      <c r="ATN90" s="91"/>
      <c r="ATO90" s="91"/>
      <c r="ATP90" s="91"/>
      <c r="ATQ90" s="91"/>
      <c r="ATR90" s="91"/>
      <c r="ATS90" s="91"/>
      <c r="ATT90" s="91"/>
      <c r="ATU90" s="91"/>
      <c r="ATV90" s="91"/>
      <c r="ATW90" s="91"/>
      <c r="ATX90" s="91"/>
      <c r="ATY90" s="91"/>
      <c r="ATZ90" s="91"/>
      <c r="AUA90" s="91"/>
      <c r="AUB90" s="91"/>
      <c r="AUC90" s="91"/>
      <c r="AUD90" s="91"/>
      <c r="AUE90" s="91"/>
      <c r="AUF90" s="91"/>
      <c r="AUG90" s="91"/>
      <c r="AUH90" s="91"/>
      <c r="AUI90" s="91"/>
      <c r="AUJ90" s="91"/>
      <c r="AUK90" s="91"/>
      <c r="AUL90" s="91"/>
      <c r="AUM90" s="91"/>
      <c r="AUN90" s="91"/>
      <c r="AUO90" s="91"/>
      <c r="AUP90" s="91"/>
      <c r="AUQ90" s="91"/>
      <c r="AUR90" s="91"/>
      <c r="AUS90" s="91"/>
      <c r="AUT90" s="91"/>
      <c r="AUU90" s="91"/>
      <c r="AUV90" s="91"/>
      <c r="AUW90" s="91"/>
      <c r="AUX90" s="91"/>
      <c r="AUY90" s="91"/>
      <c r="AUZ90" s="91"/>
      <c r="AVA90" s="91"/>
      <c r="AVB90" s="91"/>
      <c r="AVC90" s="91"/>
      <c r="AVD90" s="91"/>
      <c r="AVE90" s="91"/>
      <c r="AVF90" s="91"/>
      <c r="AVG90" s="91"/>
      <c r="AVH90" s="91"/>
      <c r="AVI90" s="91"/>
      <c r="AVJ90" s="91"/>
      <c r="AVK90" s="91"/>
      <c r="AVL90" s="91"/>
      <c r="AVM90" s="91"/>
      <c r="AVN90" s="91"/>
      <c r="AVO90" s="91"/>
      <c r="AVP90" s="91"/>
      <c r="AVQ90" s="91"/>
      <c r="AVR90" s="91"/>
      <c r="AVS90" s="91"/>
      <c r="AVT90" s="91"/>
      <c r="AVU90" s="91"/>
      <c r="AVV90" s="91"/>
      <c r="AVW90" s="91"/>
      <c r="AVX90" s="91"/>
      <c r="AVY90" s="91"/>
      <c r="AVZ90" s="91"/>
      <c r="AWA90" s="91"/>
      <c r="AWB90" s="91"/>
      <c r="AWC90" s="91"/>
      <c r="AWD90" s="91"/>
      <c r="AWE90" s="91"/>
      <c r="AWF90" s="91"/>
      <c r="AWG90" s="91"/>
      <c r="AWH90" s="91"/>
      <c r="AWI90" s="91"/>
      <c r="AWJ90" s="91"/>
      <c r="AWK90" s="91"/>
      <c r="AWL90" s="91"/>
      <c r="AWM90" s="91"/>
      <c r="AWN90" s="91"/>
      <c r="AWO90" s="91"/>
      <c r="AWP90" s="91"/>
      <c r="AWQ90" s="91"/>
      <c r="AWR90" s="91"/>
      <c r="AWS90" s="91"/>
      <c r="AWT90" s="91"/>
      <c r="AWU90" s="91"/>
      <c r="AWV90" s="91"/>
      <c r="AWW90" s="91"/>
      <c r="AWX90" s="91"/>
      <c r="AWY90" s="91"/>
      <c r="AWZ90" s="91"/>
      <c r="AXA90" s="91"/>
      <c r="AXB90" s="91"/>
      <c r="AXC90" s="91"/>
      <c r="AXD90" s="91"/>
      <c r="AXE90" s="91"/>
      <c r="AXF90" s="91"/>
      <c r="AXG90" s="91"/>
      <c r="AXH90" s="91"/>
      <c r="AXI90" s="91"/>
      <c r="AXJ90" s="91"/>
      <c r="AXK90" s="91"/>
      <c r="AXL90" s="91"/>
      <c r="AXM90" s="91"/>
      <c r="AXN90" s="91"/>
      <c r="AXO90" s="91"/>
      <c r="AXP90" s="91"/>
      <c r="AXQ90" s="91"/>
      <c r="AXR90" s="91"/>
      <c r="AXS90" s="91"/>
      <c r="AXT90" s="91"/>
      <c r="AXU90" s="91"/>
      <c r="AXV90" s="91"/>
      <c r="AXW90" s="91"/>
      <c r="AXX90" s="91"/>
      <c r="AXY90" s="91"/>
      <c r="AXZ90" s="91"/>
      <c r="AYA90" s="91"/>
      <c r="AYB90" s="91"/>
      <c r="AYC90" s="91"/>
      <c r="AYD90" s="91"/>
      <c r="AYE90" s="91"/>
      <c r="AYF90" s="91"/>
      <c r="AYG90" s="91"/>
      <c r="AYH90" s="91"/>
      <c r="AYI90" s="91"/>
      <c r="AYJ90" s="91"/>
      <c r="AYK90" s="91"/>
      <c r="AYL90" s="91"/>
      <c r="AYM90" s="91"/>
      <c r="AYN90" s="91"/>
      <c r="AYO90" s="91"/>
      <c r="AYP90" s="91"/>
      <c r="AYQ90" s="91"/>
      <c r="AYR90" s="91"/>
      <c r="AYS90" s="91"/>
      <c r="AYT90" s="91"/>
      <c r="AYU90" s="91"/>
      <c r="AYV90" s="91"/>
      <c r="AYW90" s="91"/>
      <c r="AYX90" s="91"/>
      <c r="AYY90" s="91"/>
      <c r="AYZ90" s="91"/>
      <c r="AZA90" s="91"/>
      <c r="AZB90" s="91"/>
      <c r="AZC90" s="91"/>
      <c r="AZD90" s="91"/>
      <c r="AZE90" s="91"/>
      <c r="AZF90" s="91"/>
      <c r="AZG90" s="91"/>
      <c r="AZH90" s="91"/>
      <c r="AZI90" s="91"/>
      <c r="AZJ90" s="91"/>
      <c r="AZK90" s="91"/>
      <c r="AZL90" s="91"/>
      <c r="AZM90" s="91"/>
      <c r="AZN90" s="91"/>
      <c r="AZO90" s="91"/>
      <c r="AZP90" s="91"/>
      <c r="AZQ90" s="91"/>
      <c r="AZR90" s="91"/>
      <c r="AZS90" s="91"/>
      <c r="AZT90" s="91"/>
      <c r="AZU90" s="91"/>
      <c r="AZV90" s="91"/>
      <c r="AZW90" s="91"/>
      <c r="AZX90" s="91"/>
      <c r="AZY90" s="91"/>
      <c r="AZZ90" s="91"/>
      <c r="BAA90" s="91"/>
      <c r="BAB90" s="91"/>
      <c r="BAC90" s="91"/>
      <c r="BAD90" s="91"/>
      <c r="BAE90" s="91"/>
      <c r="BAF90" s="91"/>
      <c r="BAG90" s="91"/>
      <c r="BAH90" s="91"/>
      <c r="BAI90" s="91"/>
      <c r="BAJ90" s="91"/>
      <c r="BAK90" s="91"/>
      <c r="BAL90" s="91"/>
      <c r="BAM90" s="91"/>
      <c r="BAN90" s="91"/>
      <c r="BAO90" s="91"/>
      <c r="BAP90" s="91"/>
      <c r="BAQ90" s="91"/>
      <c r="BAR90" s="91"/>
      <c r="BAS90" s="91"/>
      <c r="BAT90" s="91"/>
      <c r="BAU90" s="91"/>
      <c r="BAV90" s="91"/>
      <c r="BAW90" s="91"/>
      <c r="BAX90" s="91"/>
      <c r="BAY90" s="91"/>
      <c r="BAZ90" s="91"/>
      <c r="BBA90" s="91"/>
      <c r="BBB90" s="91"/>
      <c r="BBC90" s="91"/>
      <c r="BBD90" s="91"/>
      <c r="BBE90" s="91"/>
      <c r="BBF90" s="91"/>
      <c r="BBG90" s="91"/>
      <c r="BBH90" s="91"/>
      <c r="BBI90" s="91"/>
      <c r="BBJ90" s="91"/>
      <c r="BBK90" s="91"/>
      <c r="BBL90" s="91"/>
      <c r="BBM90" s="91"/>
      <c r="BBN90" s="91"/>
      <c r="BBO90" s="91"/>
      <c r="BBP90" s="91"/>
      <c r="BBQ90" s="91"/>
      <c r="BBR90" s="91"/>
      <c r="BBS90" s="91"/>
      <c r="BBT90" s="91"/>
      <c r="BBU90" s="91"/>
      <c r="BBV90" s="91"/>
      <c r="BBW90" s="91"/>
      <c r="BBX90" s="91"/>
      <c r="BBY90" s="91"/>
      <c r="BBZ90" s="91"/>
      <c r="BCA90" s="91"/>
      <c r="BCB90" s="91"/>
      <c r="BCC90" s="91"/>
      <c r="BCD90" s="91"/>
      <c r="BCE90" s="91"/>
      <c r="BCF90" s="91"/>
      <c r="BCG90" s="91"/>
      <c r="BCH90" s="91"/>
      <c r="BCI90" s="91"/>
      <c r="BCJ90" s="91"/>
      <c r="BCK90" s="91"/>
      <c r="BCL90" s="91"/>
      <c r="BCM90" s="91"/>
      <c r="BCN90" s="91"/>
      <c r="BCO90" s="91"/>
      <c r="BCP90" s="91"/>
      <c r="BCQ90" s="91"/>
      <c r="BCR90" s="91"/>
      <c r="BCS90" s="91"/>
      <c r="BCT90" s="91"/>
      <c r="BCU90" s="91"/>
      <c r="BCV90" s="91"/>
      <c r="BCW90" s="91"/>
      <c r="BCX90" s="91"/>
      <c r="BCY90" s="91"/>
      <c r="BCZ90" s="91"/>
      <c r="BDA90" s="91"/>
      <c r="BDB90" s="91"/>
      <c r="BDC90" s="91"/>
      <c r="BDD90" s="91"/>
      <c r="BDE90" s="91"/>
      <c r="BDF90" s="91"/>
      <c r="BDG90" s="91"/>
      <c r="BDH90" s="91"/>
      <c r="BDI90" s="91"/>
      <c r="BDJ90" s="91"/>
      <c r="BDK90" s="91"/>
      <c r="BDL90" s="91"/>
      <c r="BDM90" s="91"/>
      <c r="BDN90" s="91"/>
      <c r="BDO90" s="91"/>
      <c r="BDP90" s="91"/>
      <c r="BDQ90" s="91"/>
      <c r="BDR90" s="91"/>
      <c r="BDS90" s="91"/>
      <c r="BDT90" s="91"/>
      <c r="BDU90" s="91"/>
      <c r="BDV90" s="91"/>
      <c r="BDW90" s="91"/>
      <c r="BDX90" s="91"/>
      <c r="BDY90" s="91"/>
      <c r="BDZ90" s="91"/>
      <c r="BEA90" s="91"/>
      <c r="BEB90" s="91"/>
      <c r="BEC90" s="91"/>
      <c r="BED90" s="91"/>
      <c r="BEE90" s="91"/>
      <c r="BEF90" s="91"/>
      <c r="BEG90" s="91"/>
      <c r="BEH90" s="91"/>
      <c r="BEI90" s="91"/>
      <c r="BEJ90" s="91"/>
      <c r="BEK90" s="91"/>
      <c r="BEL90" s="91"/>
      <c r="BEM90" s="91"/>
      <c r="BEN90" s="91"/>
      <c r="BEO90" s="91"/>
      <c r="BEP90" s="91"/>
      <c r="BEQ90" s="91"/>
      <c r="BER90" s="91"/>
      <c r="BES90" s="91"/>
      <c r="BET90" s="91"/>
      <c r="BEU90" s="91"/>
      <c r="BEV90" s="91"/>
      <c r="BEW90" s="91"/>
      <c r="BEX90" s="91"/>
      <c r="BEY90" s="91"/>
      <c r="BEZ90" s="91"/>
      <c r="BFA90" s="91"/>
      <c r="BFB90" s="91"/>
      <c r="BFC90" s="91"/>
      <c r="BFD90" s="91"/>
      <c r="BFE90" s="91"/>
      <c r="BFF90" s="91"/>
      <c r="BFG90" s="91"/>
      <c r="BFH90" s="91"/>
      <c r="BFI90" s="91"/>
      <c r="BFJ90" s="91"/>
      <c r="BFK90" s="91"/>
      <c r="BFL90" s="91"/>
      <c r="BFM90" s="91"/>
      <c r="BFN90" s="91"/>
      <c r="BFO90" s="91"/>
      <c r="BFP90" s="91"/>
      <c r="BFQ90" s="91"/>
      <c r="BFR90" s="91"/>
      <c r="BFS90" s="91"/>
      <c r="BFT90" s="91"/>
      <c r="BFU90" s="91"/>
      <c r="BFV90" s="91"/>
      <c r="BFW90" s="91"/>
      <c r="BFX90" s="91"/>
      <c r="BFY90" s="91"/>
      <c r="BFZ90" s="91"/>
      <c r="BGA90" s="91"/>
      <c r="BGB90" s="91"/>
      <c r="BGC90" s="91"/>
      <c r="BGD90" s="91"/>
      <c r="BGE90" s="91"/>
      <c r="BGF90" s="91"/>
      <c r="BGG90" s="91"/>
      <c r="BGH90" s="91"/>
      <c r="BGI90" s="91"/>
      <c r="BGJ90" s="91"/>
      <c r="BGK90" s="91"/>
      <c r="BGL90" s="91"/>
      <c r="BGM90" s="91"/>
      <c r="BGN90" s="91"/>
      <c r="BGO90" s="91"/>
      <c r="BGP90" s="91"/>
      <c r="BGQ90" s="91"/>
      <c r="BGR90" s="91"/>
      <c r="BGS90" s="91"/>
      <c r="BGT90" s="91"/>
      <c r="BGU90" s="91"/>
      <c r="BGV90" s="91"/>
      <c r="BGW90" s="91"/>
      <c r="BGX90" s="91"/>
      <c r="BGY90" s="91"/>
      <c r="BGZ90" s="91"/>
      <c r="BHA90" s="91"/>
      <c r="BHB90" s="91"/>
      <c r="BHC90" s="91"/>
      <c r="BHD90" s="91"/>
      <c r="BHE90" s="91"/>
      <c r="BHF90" s="91"/>
      <c r="BHG90" s="91"/>
      <c r="BHH90" s="91"/>
      <c r="BHI90" s="91"/>
      <c r="BHJ90" s="91"/>
      <c r="BHK90" s="91"/>
      <c r="BHL90" s="91"/>
      <c r="BHM90" s="91"/>
      <c r="BHN90" s="91"/>
      <c r="BHO90" s="91"/>
      <c r="BHP90" s="91"/>
      <c r="BHQ90" s="91"/>
    </row>
    <row r="91" spans="1:1577"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116"/>
      <c r="S91" s="91"/>
      <c r="T91" s="91"/>
      <c r="U91" s="91"/>
      <c r="V91" s="91"/>
      <c r="W91" s="91"/>
      <c r="DO91" s="91"/>
      <c r="DP91" s="91"/>
      <c r="DQ91" s="91"/>
      <c r="DR91" s="91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91"/>
      <c r="EQ91" s="91"/>
      <c r="ER91" s="91"/>
      <c r="ES91" s="91"/>
      <c r="ET91" s="91"/>
      <c r="EU91" s="91"/>
      <c r="EV91" s="91"/>
      <c r="EW91" s="91"/>
      <c r="EX91" s="91"/>
      <c r="EY91" s="91"/>
      <c r="EZ91" s="91"/>
      <c r="FA91" s="91"/>
      <c r="FB91" s="91"/>
      <c r="FC91" s="91"/>
      <c r="FD91" s="91"/>
      <c r="FE91" s="91"/>
      <c r="FF91" s="91"/>
      <c r="FG91" s="91"/>
      <c r="FH91" s="91"/>
      <c r="FI91" s="91"/>
      <c r="FJ91" s="91"/>
      <c r="FK91" s="91"/>
      <c r="FL91" s="91"/>
      <c r="FM91" s="91"/>
      <c r="FN91" s="91"/>
      <c r="FO91" s="91"/>
      <c r="FP91" s="91"/>
      <c r="FQ91" s="91"/>
      <c r="FR91" s="91"/>
      <c r="FS91" s="91"/>
      <c r="FT91" s="91"/>
      <c r="FU91" s="91"/>
      <c r="FV91" s="91"/>
      <c r="FW91" s="91"/>
      <c r="FX91" s="91"/>
      <c r="FY91" s="91"/>
      <c r="FZ91" s="91"/>
      <c r="GA91" s="91"/>
      <c r="GB91" s="91"/>
      <c r="GC91" s="91"/>
      <c r="GD91" s="91"/>
      <c r="GE91" s="91"/>
      <c r="GF91" s="91"/>
      <c r="GG91" s="91"/>
      <c r="GH91" s="91"/>
      <c r="GI91" s="91"/>
      <c r="GJ91" s="91"/>
      <c r="GK91" s="91"/>
      <c r="GL91" s="91"/>
      <c r="GM91" s="91"/>
      <c r="GN91" s="91"/>
      <c r="GO91" s="91"/>
      <c r="GP91" s="91"/>
      <c r="GQ91" s="91"/>
      <c r="GR91" s="91"/>
      <c r="GS91" s="91"/>
      <c r="GT91" s="91"/>
      <c r="GU91" s="91"/>
      <c r="GV91" s="91"/>
      <c r="GW91" s="91"/>
      <c r="GX91" s="91"/>
      <c r="GY91" s="91"/>
      <c r="GZ91" s="91"/>
      <c r="HA91" s="91"/>
      <c r="HB91" s="91"/>
      <c r="HC91" s="91"/>
      <c r="HD91" s="91"/>
      <c r="HE91" s="91"/>
      <c r="HF91" s="91"/>
      <c r="HG91" s="91"/>
      <c r="HH91" s="91"/>
      <c r="HI91" s="91"/>
      <c r="HJ91" s="91"/>
      <c r="HK91" s="91"/>
      <c r="HL91" s="91"/>
      <c r="HM91" s="91"/>
      <c r="HN91" s="91"/>
      <c r="HO91" s="91"/>
      <c r="HP91" s="91"/>
      <c r="HQ91" s="91"/>
      <c r="HR91" s="91"/>
      <c r="HS91" s="91"/>
      <c r="HT91" s="91"/>
      <c r="HU91" s="91"/>
      <c r="HV91" s="91"/>
      <c r="HW91" s="91"/>
      <c r="HX91" s="91"/>
      <c r="HY91" s="91"/>
      <c r="HZ91" s="91"/>
      <c r="IA91" s="91"/>
      <c r="IB91" s="91"/>
      <c r="IC91" s="91"/>
      <c r="ID91" s="91"/>
      <c r="IE91" s="91"/>
      <c r="IF91" s="91"/>
      <c r="IG91" s="91"/>
      <c r="IH91" s="91"/>
      <c r="II91" s="91"/>
      <c r="IJ91" s="91"/>
      <c r="IK91" s="91"/>
      <c r="IL91" s="91"/>
      <c r="IM91" s="91"/>
      <c r="IN91" s="91"/>
      <c r="IO91" s="91"/>
      <c r="IP91" s="91"/>
      <c r="IQ91" s="91"/>
      <c r="IR91" s="91"/>
      <c r="IS91" s="91"/>
      <c r="IT91" s="91"/>
      <c r="IU91" s="91"/>
      <c r="IV91" s="91"/>
      <c r="IW91" s="91"/>
      <c r="IX91" s="91"/>
      <c r="IY91" s="91"/>
      <c r="IZ91" s="91"/>
      <c r="JA91" s="91"/>
      <c r="JB91" s="91"/>
      <c r="JC91" s="91"/>
      <c r="JD91" s="91"/>
      <c r="JE91" s="91"/>
      <c r="JF91" s="91"/>
      <c r="JG91" s="91"/>
      <c r="JH91" s="91"/>
      <c r="JI91" s="91"/>
      <c r="JJ91" s="91"/>
      <c r="JK91" s="91"/>
      <c r="JL91" s="91"/>
      <c r="JM91" s="91"/>
      <c r="JN91" s="91"/>
      <c r="JO91" s="91"/>
      <c r="JP91" s="91"/>
      <c r="JQ91" s="91"/>
      <c r="JR91" s="91"/>
      <c r="JS91" s="91"/>
      <c r="JT91" s="91"/>
      <c r="JU91" s="91"/>
      <c r="JV91" s="91"/>
      <c r="JW91" s="91"/>
      <c r="JX91" s="91"/>
      <c r="JY91" s="91"/>
      <c r="JZ91" s="91"/>
      <c r="KA91" s="91"/>
      <c r="KB91" s="91"/>
      <c r="KC91" s="91"/>
      <c r="KD91" s="91"/>
      <c r="KE91" s="91"/>
      <c r="KF91" s="91"/>
      <c r="KG91" s="91"/>
      <c r="KH91" s="91"/>
      <c r="KI91" s="91"/>
      <c r="KJ91" s="91"/>
      <c r="KK91" s="91"/>
      <c r="KL91" s="91"/>
      <c r="KM91" s="91"/>
      <c r="KN91" s="91"/>
      <c r="KO91" s="91"/>
      <c r="KP91" s="91"/>
      <c r="KQ91" s="91"/>
      <c r="KR91" s="91"/>
      <c r="KS91" s="91"/>
      <c r="KT91" s="91"/>
      <c r="KU91" s="91"/>
      <c r="KV91" s="91"/>
      <c r="KW91" s="91"/>
      <c r="KX91" s="91"/>
      <c r="KY91" s="91"/>
      <c r="KZ91" s="91"/>
      <c r="LA91" s="91"/>
      <c r="LB91" s="91"/>
      <c r="LC91" s="91"/>
      <c r="LD91" s="91"/>
      <c r="LE91" s="91"/>
      <c r="LF91" s="91"/>
      <c r="LG91" s="91"/>
      <c r="LH91" s="91"/>
      <c r="LI91" s="91"/>
      <c r="LJ91" s="91"/>
      <c r="LK91" s="91"/>
      <c r="LL91" s="91"/>
      <c r="LM91" s="91"/>
      <c r="LN91" s="91"/>
      <c r="LO91" s="91"/>
      <c r="LP91" s="91"/>
      <c r="LQ91" s="91"/>
      <c r="LR91" s="91"/>
      <c r="LS91" s="91"/>
      <c r="LT91" s="91"/>
      <c r="LU91" s="91"/>
      <c r="LV91" s="91"/>
      <c r="LW91" s="91"/>
      <c r="LX91" s="91"/>
      <c r="LY91" s="91"/>
      <c r="LZ91" s="91"/>
      <c r="MA91" s="91"/>
      <c r="MB91" s="91"/>
      <c r="MC91" s="91"/>
      <c r="MD91" s="91"/>
      <c r="ME91" s="91"/>
      <c r="MF91" s="91"/>
      <c r="MG91" s="91"/>
      <c r="MH91" s="91"/>
      <c r="MI91" s="91"/>
      <c r="MJ91" s="91"/>
      <c r="MK91" s="91"/>
      <c r="ML91" s="91"/>
      <c r="MM91" s="91"/>
      <c r="MN91" s="91"/>
      <c r="MO91" s="91"/>
      <c r="MP91" s="91"/>
      <c r="MQ91" s="91"/>
      <c r="MR91" s="91"/>
      <c r="MS91" s="91"/>
      <c r="MT91" s="91"/>
      <c r="MU91" s="91"/>
      <c r="MV91" s="91"/>
      <c r="MW91" s="91"/>
      <c r="MX91" s="91"/>
      <c r="MY91" s="91"/>
      <c r="MZ91" s="91"/>
      <c r="NA91" s="91"/>
      <c r="NB91" s="91"/>
      <c r="NC91" s="91"/>
      <c r="ND91" s="91"/>
      <c r="NE91" s="91"/>
      <c r="NF91" s="91"/>
      <c r="NG91" s="91"/>
      <c r="NH91" s="91"/>
      <c r="NI91" s="91"/>
      <c r="NJ91" s="91"/>
      <c r="NK91" s="91"/>
      <c r="NL91" s="91"/>
      <c r="NM91" s="91"/>
      <c r="NN91" s="91"/>
      <c r="NO91" s="91"/>
      <c r="NP91" s="91"/>
      <c r="NQ91" s="91"/>
      <c r="NR91" s="91"/>
      <c r="NS91" s="91"/>
      <c r="NT91" s="91"/>
      <c r="NU91" s="91"/>
      <c r="NV91" s="91"/>
      <c r="NW91" s="91"/>
      <c r="NX91" s="91"/>
      <c r="NY91" s="91"/>
      <c r="NZ91" s="91"/>
      <c r="OA91" s="91"/>
      <c r="OB91" s="91"/>
      <c r="OC91" s="91"/>
      <c r="OD91" s="91"/>
      <c r="OE91" s="91"/>
      <c r="OF91" s="91"/>
      <c r="OG91" s="91"/>
      <c r="OH91" s="91"/>
      <c r="OI91" s="91"/>
      <c r="OJ91" s="91"/>
      <c r="OK91" s="91"/>
      <c r="OL91" s="91"/>
      <c r="OM91" s="91"/>
      <c r="ON91" s="91"/>
      <c r="OO91" s="91"/>
      <c r="OP91" s="91"/>
      <c r="OQ91" s="91"/>
      <c r="OR91" s="91"/>
      <c r="OS91" s="91"/>
      <c r="OT91" s="91"/>
      <c r="OU91" s="91"/>
      <c r="OV91" s="91"/>
      <c r="OW91" s="91"/>
      <c r="OX91" s="91"/>
      <c r="OY91" s="91"/>
      <c r="OZ91" s="91"/>
      <c r="PA91" s="91"/>
      <c r="PB91" s="91"/>
      <c r="PC91" s="91"/>
      <c r="PD91" s="91"/>
      <c r="PE91" s="91"/>
      <c r="PF91" s="91"/>
      <c r="PG91" s="91"/>
      <c r="PH91" s="91"/>
      <c r="PI91" s="91"/>
      <c r="PJ91" s="91"/>
      <c r="PK91" s="91"/>
      <c r="PL91" s="91"/>
      <c r="PM91" s="91"/>
      <c r="PN91" s="91"/>
      <c r="PO91" s="91"/>
      <c r="PP91" s="91"/>
      <c r="PQ91" s="91"/>
      <c r="PR91" s="91"/>
      <c r="PS91" s="91"/>
      <c r="PT91" s="91"/>
      <c r="PU91" s="91"/>
      <c r="PV91" s="91"/>
      <c r="PW91" s="91"/>
      <c r="PX91" s="91"/>
      <c r="PY91" s="91"/>
      <c r="PZ91" s="91"/>
      <c r="QA91" s="91"/>
      <c r="QB91" s="91"/>
      <c r="QC91" s="91"/>
      <c r="QD91" s="91"/>
      <c r="QE91" s="91"/>
      <c r="QF91" s="91"/>
      <c r="QG91" s="91"/>
      <c r="QH91" s="91"/>
      <c r="QI91" s="91"/>
      <c r="QJ91" s="91"/>
      <c r="QK91" s="91"/>
      <c r="QL91" s="91"/>
      <c r="QM91" s="91"/>
      <c r="QN91" s="91"/>
      <c r="QO91" s="91"/>
      <c r="QP91" s="91"/>
      <c r="QQ91" s="91"/>
      <c r="QR91" s="91"/>
      <c r="QS91" s="91"/>
      <c r="QT91" s="91"/>
      <c r="QU91" s="91"/>
      <c r="QV91" s="91"/>
      <c r="QW91" s="91"/>
      <c r="QX91" s="91"/>
      <c r="QY91" s="91"/>
      <c r="QZ91" s="91"/>
      <c r="RA91" s="91"/>
      <c r="RB91" s="91"/>
      <c r="RC91" s="91"/>
      <c r="RD91" s="91"/>
      <c r="RE91" s="91"/>
      <c r="RF91" s="91"/>
      <c r="RG91" s="91"/>
      <c r="RH91" s="91"/>
      <c r="RI91" s="91"/>
      <c r="RJ91" s="91"/>
      <c r="RK91" s="91"/>
      <c r="RL91" s="91"/>
      <c r="RM91" s="91"/>
      <c r="RN91" s="91"/>
      <c r="RO91" s="91"/>
      <c r="RP91" s="91"/>
      <c r="RQ91" s="91"/>
      <c r="RR91" s="91"/>
      <c r="RS91" s="91"/>
      <c r="RT91" s="91"/>
      <c r="RU91" s="91"/>
      <c r="RV91" s="91"/>
      <c r="RW91" s="91"/>
      <c r="RX91" s="91"/>
      <c r="RY91" s="91"/>
      <c r="RZ91" s="91"/>
      <c r="SA91" s="91"/>
      <c r="SB91" s="91"/>
      <c r="SC91" s="91"/>
      <c r="SD91" s="91"/>
      <c r="SE91" s="91"/>
      <c r="SF91" s="91"/>
      <c r="SG91" s="91"/>
      <c r="SH91" s="91"/>
      <c r="SI91" s="91"/>
      <c r="SJ91" s="91"/>
      <c r="SK91" s="91"/>
      <c r="SL91" s="91"/>
      <c r="SM91" s="91"/>
      <c r="SN91" s="91"/>
      <c r="SO91" s="91"/>
      <c r="SP91" s="91"/>
      <c r="SQ91" s="91"/>
      <c r="SR91" s="91"/>
      <c r="SS91" s="91"/>
      <c r="ST91" s="91"/>
      <c r="SU91" s="91"/>
      <c r="SV91" s="91"/>
      <c r="SW91" s="91"/>
      <c r="SX91" s="91"/>
      <c r="SY91" s="91"/>
      <c r="SZ91" s="91"/>
      <c r="TA91" s="91"/>
      <c r="TB91" s="91"/>
      <c r="TC91" s="91"/>
      <c r="TD91" s="91"/>
      <c r="TE91" s="91"/>
      <c r="TF91" s="91"/>
      <c r="TG91" s="91"/>
      <c r="TH91" s="91"/>
      <c r="TI91" s="91"/>
      <c r="TJ91" s="91"/>
      <c r="TK91" s="91"/>
      <c r="TL91" s="91"/>
      <c r="TM91" s="91"/>
      <c r="TN91" s="91"/>
      <c r="TO91" s="91"/>
      <c r="TP91" s="91"/>
      <c r="TQ91" s="91"/>
      <c r="TR91" s="91"/>
      <c r="TS91" s="91"/>
      <c r="TT91" s="91"/>
      <c r="TU91" s="91"/>
      <c r="TV91" s="91"/>
      <c r="TW91" s="91"/>
      <c r="TX91" s="91"/>
      <c r="TY91" s="91"/>
      <c r="TZ91" s="91"/>
      <c r="UA91" s="91"/>
      <c r="UB91" s="91"/>
      <c r="UC91" s="91"/>
      <c r="UD91" s="91"/>
      <c r="UE91" s="91"/>
      <c r="UF91" s="91"/>
      <c r="UG91" s="91"/>
      <c r="UH91" s="91"/>
      <c r="UI91" s="91"/>
      <c r="UJ91" s="91"/>
      <c r="UK91" s="91"/>
      <c r="UL91" s="91"/>
      <c r="UM91" s="91"/>
      <c r="UN91" s="91"/>
      <c r="UO91" s="91"/>
      <c r="UP91" s="91"/>
      <c r="UQ91" s="91"/>
      <c r="UR91" s="91"/>
      <c r="US91" s="91"/>
      <c r="UT91" s="91"/>
      <c r="UU91" s="91"/>
      <c r="UV91" s="91"/>
      <c r="UW91" s="91"/>
      <c r="UX91" s="91"/>
      <c r="UY91" s="91"/>
      <c r="UZ91" s="91"/>
      <c r="VA91" s="91"/>
      <c r="VB91" s="91"/>
      <c r="VC91" s="91"/>
      <c r="VD91" s="91"/>
      <c r="VE91" s="91"/>
      <c r="VF91" s="91"/>
      <c r="VG91" s="91"/>
      <c r="VH91" s="91"/>
      <c r="VI91" s="91"/>
      <c r="VJ91" s="91"/>
      <c r="VK91" s="91"/>
      <c r="VL91" s="91"/>
      <c r="VM91" s="91"/>
      <c r="VN91" s="91"/>
      <c r="VO91" s="91"/>
      <c r="VP91" s="91"/>
      <c r="VQ91" s="91"/>
      <c r="VR91" s="91"/>
      <c r="VS91" s="91"/>
      <c r="VT91" s="91"/>
      <c r="VU91" s="91"/>
      <c r="VV91" s="91"/>
      <c r="VW91" s="91"/>
      <c r="VX91" s="91"/>
      <c r="VY91" s="91"/>
      <c r="VZ91" s="91"/>
      <c r="WA91" s="91"/>
      <c r="WB91" s="91"/>
      <c r="WC91" s="91"/>
      <c r="WD91" s="91"/>
      <c r="WE91" s="91"/>
      <c r="WF91" s="91"/>
      <c r="WG91" s="91"/>
      <c r="WH91" s="91"/>
      <c r="WI91" s="91"/>
      <c r="WJ91" s="91"/>
      <c r="WK91" s="91"/>
      <c r="WL91" s="91"/>
      <c r="WM91" s="91"/>
      <c r="WN91" s="91"/>
      <c r="WO91" s="91"/>
      <c r="WP91" s="91"/>
      <c r="WQ91" s="91"/>
      <c r="WR91" s="91"/>
      <c r="WS91" s="91"/>
      <c r="WT91" s="91"/>
      <c r="WU91" s="91"/>
      <c r="WV91" s="91"/>
      <c r="WW91" s="91"/>
      <c r="WX91" s="91"/>
      <c r="WY91" s="91"/>
      <c r="WZ91" s="91"/>
      <c r="XA91" s="91"/>
      <c r="XB91" s="91"/>
      <c r="XC91" s="91"/>
      <c r="XD91" s="91"/>
      <c r="XE91" s="91"/>
      <c r="XF91" s="91"/>
      <c r="XG91" s="91"/>
      <c r="XH91" s="91"/>
      <c r="XI91" s="91"/>
      <c r="XJ91" s="91"/>
      <c r="XK91" s="91"/>
      <c r="XL91" s="91"/>
      <c r="XM91" s="91"/>
      <c r="XN91" s="91"/>
      <c r="XO91" s="91"/>
      <c r="XP91" s="91"/>
      <c r="XQ91" s="91"/>
      <c r="XR91" s="91"/>
      <c r="XS91" s="91"/>
      <c r="XT91" s="91"/>
      <c r="XU91" s="91"/>
      <c r="XV91" s="91"/>
      <c r="XW91" s="91"/>
      <c r="XX91" s="91"/>
      <c r="XY91" s="91"/>
      <c r="XZ91" s="91"/>
      <c r="YA91" s="91"/>
      <c r="YB91" s="91"/>
      <c r="YC91" s="91"/>
      <c r="YD91" s="91"/>
      <c r="YE91" s="91"/>
      <c r="YF91" s="91"/>
      <c r="YG91" s="91"/>
      <c r="YH91" s="91"/>
      <c r="YI91" s="91"/>
      <c r="YJ91" s="91"/>
      <c r="YK91" s="91"/>
      <c r="YL91" s="91"/>
      <c r="YM91" s="91"/>
      <c r="YN91" s="91"/>
      <c r="YO91" s="91"/>
      <c r="YP91" s="91"/>
      <c r="YQ91" s="91"/>
      <c r="YR91" s="91"/>
      <c r="YS91" s="91"/>
      <c r="YT91" s="91"/>
      <c r="YU91" s="91"/>
      <c r="YV91" s="91"/>
      <c r="YW91" s="91"/>
      <c r="YX91" s="91"/>
      <c r="YY91" s="91"/>
      <c r="YZ91" s="91"/>
      <c r="ZA91" s="91"/>
      <c r="ZB91" s="91"/>
      <c r="ZC91" s="91"/>
      <c r="ZD91" s="91"/>
      <c r="ZE91" s="91"/>
      <c r="ZF91" s="91"/>
      <c r="ZG91" s="91"/>
      <c r="ZH91" s="91"/>
      <c r="ZI91" s="91"/>
      <c r="ZJ91" s="91"/>
      <c r="ZK91" s="91"/>
      <c r="ZL91" s="91"/>
      <c r="ZM91" s="91"/>
      <c r="ZN91" s="91"/>
      <c r="ZO91" s="91"/>
      <c r="ZP91" s="91"/>
      <c r="ZQ91" s="91"/>
      <c r="ZR91" s="91"/>
      <c r="ZS91" s="91"/>
      <c r="ZT91" s="91"/>
      <c r="ZU91" s="91"/>
      <c r="ZV91" s="91"/>
      <c r="ZW91" s="91"/>
      <c r="ZX91" s="91"/>
      <c r="ZY91" s="91"/>
      <c r="ZZ91" s="91"/>
      <c r="AAA91" s="91"/>
      <c r="AAB91" s="91"/>
      <c r="AAC91" s="91"/>
      <c r="AAD91" s="91"/>
      <c r="AAE91" s="91"/>
      <c r="AAF91" s="91"/>
      <c r="AAG91" s="91"/>
      <c r="AAH91" s="91"/>
      <c r="AAI91" s="91"/>
      <c r="AAJ91" s="91"/>
      <c r="AAK91" s="91"/>
      <c r="AAL91" s="91"/>
      <c r="AAM91" s="91"/>
      <c r="AAN91" s="91"/>
      <c r="AAO91" s="91"/>
      <c r="AAP91" s="91"/>
      <c r="AAQ91" s="91"/>
      <c r="AAR91" s="91"/>
      <c r="AAS91" s="91"/>
      <c r="AAT91" s="91"/>
      <c r="AAU91" s="91"/>
      <c r="AAV91" s="91"/>
      <c r="AAW91" s="91"/>
      <c r="AAX91" s="91"/>
      <c r="AAY91" s="91"/>
      <c r="AAZ91" s="91"/>
      <c r="ABA91" s="91"/>
      <c r="ABB91" s="91"/>
      <c r="ABC91" s="91"/>
      <c r="ABD91" s="91"/>
      <c r="ABE91" s="91"/>
      <c r="ABF91" s="91"/>
      <c r="ABG91" s="91"/>
      <c r="ABH91" s="91"/>
      <c r="ABI91" s="91"/>
      <c r="ABJ91" s="91"/>
      <c r="ABK91" s="91"/>
      <c r="ABL91" s="91"/>
      <c r="ABM91" s="91"/>
      <c r="ABN91" s="91"/>
      <c r="ABO91" s="91"/>
      <c r="ABP91" s="91"/>
      <c r="ABQ91" s="91"/>
      <c r="ABR91" s="91"/>
      <c r="ABS91" s="91"/>
      <c r="ABT91" s="91"/>
      <c r="ABU91" s="91"/>
      <c r="ABV91" s="91"/>
      <c r="ABW91" s="91"/>
      <c r="ABX91" s="91"/>
      <c r="ABY91" s="91"/>
      <c r="ABZ91" s="91"/>
      <c r="ACA91" s="91"/>
      <c r="ACB91" s="91"/>
      <c r="ACC91" s="91"/>
      <c r="ACD91" s="91"/>
      <c r="ACE91" s="91"/>
      <c r="ACF91" s="91"/>
      <c r="ACG91" s="91"/>
      <c r="ACH91" s="91"/>
      <c r="ACI91" s="91"/>
      <c r="ACJ91" s="91"/>
      <c r="ACK91" s="91"/>
      <c r="ACL91" s="91"/>
      <c r="ACM91" s="91"/>
      <c r="ACN91" s="91"/>
      <c r="ACO91" s="91"/>
      <c r="ACP91" s="91"/>
      <c r="ACQ91" s="91"/>
      <c r="ACR91" s="91"/>
      <c r="ACS91" s="91"/>
      <c r="ACT91" s="91"/>
      <c r="ACU91" s="91"/>
      <c r="ACV91" s="91"/>
      <c r="ACW91" s="91"/>
      <c r="ACX91" s="91"/>
      <c r="ACY91" s="91"/>
      <c r="ACZ91" s="91"/>
      <c r="ADA91" s="91"/>
      <c r="ADB91" s="91"/>
      <c r="ADC91" s="91"/>
      <c r="ADD91" s="91"/>
      <c r="ADE91" s="91"/>
      <c r="ADF91" s="91"/>
      <c r="ADG91" s="91"/>
      <c r="ADH91" s="91"/>
      <c r="ADI91" s="91"/>
      <c r="ADJ91" s="91"/>
      <c r="ADK91" s="91"/>
      <c r="ADL91" s="91"/>
      <c r="ADM91" s="91"/>
      <c r="ADN91" s="91"/>
      <c r="ADO91" s="91"/>
      <c r="ADP91" s="91"/>
      <c r="ADQ91" s="91"/>
      <c r="ADR91" s="91"/>
      <c r="ADS91" s="91"/>
      <c r="ADT91" s="91"/>
      <c r="ADU91" s="91"/>
      <c r="ADV91" s="91"/>
      <c r="ADW91" s="91"/>
      <c r="ADX91" s="91"/>
      <c r="ADY91" s="91"/>
      <c r="ADZ91" s="91"/>
      <c r="AEA91" s="91"/>
      <c r="AEB91" s="91"/>
      <c r="AEC91" s="91"/>
      <c r="AED91" s="91"/>
      <c r="AEE91" s="91"/>
      <c r="AEF91" s="91"/>
      <c r="AEG91" s="91"/>
      <c r="AEH91" s="91"/>
      <c r="AEI91" s="91"/>
      <c r="AEJ91" s="91"/>
      <c r="AEK91" s="91"/>
      <c r="AEL91" s="91"/>
      <c r="AEM91" s="91"/>
      <c r="AEN91" s="91"/>
      <c r="AEO91" s="91"/>
      <c r="AEP91" s="91"/>
      <c r="AEQ91" s="91"/>
      <c r="AER91" s="91"/>
      <c r="AES91" s="91"/>
      <c r="AET91" s="91"/>
      <c r="AEU91" s="91"/>
      <c r="AEV91" s="91"/>
      <c r="AEW91" s="91"/>
      <c r="AEX91" s="91"/>
      <c r="AEY91" s="91"/>
      <c r="AEZ91" s="91"/>
      <c r="AFA91" s="91"/>
      <c r="AFB91" s="91"/>
      <c r="AFC91" s="91"/>
      <c r="AFD91" s="91"/>
      <c r="AFE91" s="91"/>
      <c r="AFF91" s="91"/>
      <c r="AFG91" s="91"/>
      <c r="AFH91" s="91"/>
      <c r="AFI91" s="91"/>
      <c r="AFJ91" s="91"/>
      <c r="AFK91" s="91"/>
      <c r="AFL91" s="91"/>
      <c r="AFM91" s="91"/>
      <c r="AFN91" s="91"/>
      <c r="AFO91" s="91"/>
      <c r="AFP91" s="91"/>
      <c r="AFQ91" s="91"/>
      <c r="AFR91" s="91"/>
      <c r="AFS91" s="91"/>
      <c r="AFT91" s="91"/>
      <c r="AFU91" s="91"/>
      <c r="AFV91" s="91"/>
      <c r="AFW91" s="91"/>
      <c r="AFX91" s="91"/>
      <c r="AFY91" s="91"/>
      <c r="AFZ91" s="91"/>
      <c r="AGA91" s="91"/>
      <c r="AGB91" s="91"/>
      <c r="AGC91" s="91"/>
      <c r="AGD91" s="91"/>
      <c r="AGE91" s="91"/>
      <c r="AGF91" s="91"/>
      <c r="AGG91" s="91"/>
      <c r="AGH91" s="91"/>
      <c r="AGI91" s="91"/>
      <c r="AGJ91" s="91"/>
      <c r="AGK91" s="91"/>
      <c r="AGL91" s="91"/>
      <c r="AGM91" s="91"/>
      <c r="AGN91" s="91"/>
      <c r="AGO91" s="91"/>
      <c r="AGP91" s="91"/>
      <c r="AGQ91" s="91"/>
      <c r="AGR91" s="91"/>
      <c r="AGS91" s="91"/>
      <c r="AGT91" s="91"/>
      <c r="AGU91" s="91"/>
      <c r="AGV91" s="91"/>
      <c r="AGW91" s="91"/>
      <c r="AGX91" s="91"/>
      <c r="AGY91" s="91"/>
      <c r="AGZ91" s="91"/>
      <c r="AHA91" s="91"/>
      <c r="AHB91" s="91"/>
      <c r="AHC91" s="91"/>
      <c r="AHD91" s="91"/>
      <c r="AHE91" s="91"/>
      <c r="AHF91" s="91"/>
      <c r="AHG91" s="91"/>
      <c r="AHH91" s="91"/>
      <c r="AHI91" s="91"/>
      <c r="AHJ91" s="91"/>
      <c r="AHK91" s="91"/>
      <c r="AHL91" s="91"/>
      <c r="AHM91" s="91"/>
      <c r="AHN91" s="91"/>
      <c r="AHO91" s="91"/>
      <c r="AHP91" s="91"/>
      <c r="AHQ91" s="91"/>
      <c r="AHR91" s="91"/>
      <c r="AHS91" s="91"/>
      <c r="AHT91" s="91"/>
      <c r="AHU91" s="91"/>
      <c r="AHV91" s="91"/>
      <c r="AHW91" s="91"/>
      <c r="AHX91" s="91"/>
      <c r="AHY91" s="91"/>
      <c r="AHZ91" s="91"/>
      <c r="AIA91" s="91"/>
      <c r="AIB91" s="91"/>
      <c r="AIC91" s="91"/>
      <c r="AID91" s="91"/>
      <c r="AIE91" s="91"/>
      <c r="AIF91" s="91"/>
      <c r="AIG91" s="91"/>
      <c r="AIH91" s="91"/>
      <c r="AII91" s="91"/>
      <c r="AIJ91" s="91"/>
      <c r="AIK91" s="91"/>
      <c r="AIL91" s="91"/>
      <c r="AIM91" s="91"/>
      <c r="AIN91" s="91"/>
      <c r="AIO91" s="91"/>
      <c r="AIP91" s="91"/>
      <c r="AIQ91" s="91"/>
      <c r="AIR91" s="91"/>
      <c r="AIS91" s="91"/>
      <c r="AIT91" s="91"/>
      <c r="AIU91" s="91"/>
      <c r="AIV91" s="91"/>
      <c r="AIW91" s="91"/>
      <c r="AIX91" s="91"/>
      <c r="AIY91" s="91"/>
      <c r="AIZ91" s="91"/>
      <c r="AJA91" s="91"/>
      <c r="AJB91" s="91"/>
      <c r="AJC91" s="91"/>
      <c r="AJD91" s="91"/>
      <c r="AJE91" s="91"/>
      <c r="AJF91" s="91"/>
      <c r="AJG91" s="91"/>
      <c r="AJH91" s="91"/>
      <c r="AJI91" s="91"/>
      <c r="AJJ91" s="91"/>
      <c r="AJK91" s="91"/>
      <c r="AJL91" s="91"/>
      <c r="AJM91" s="91"/>
      <c r="AJN91" s="91"/>
      <c r="AJO91" s="91"/>
      <c r="AJP91" s="91"/>
      <c r="AJQ91" s="91"/>
      <c r="AJR91" s="91"/>
      <c r="AJS91" s="91"/>
      <c r="AJT91" s="91"/>
      <c r="AJU91" s="91"/>
      <c r="AJV91" s="91"/>
      <c r="AJW91" s="91"/>
      <c r="AJX91" s="91"/>
      <c r="AJY91" s="91"/>
      <c r="AJZ91" s="91"/>
      <c r="AKA91" s="91"/>
      <c r="AKB91" s="91"/>
      <c r="AKC91" s="91"/>
      <c r="AKD91" s="91"/>
      <c r="AKE91" s="91"/>
      <c r="AKF91" s="91"/>
      <c r="AKG91" s="91"/>
      <c r="AKH91" s="91"/>
      <c r="AKI91" s="91"/>
      <c r="AKJ91" s="91"/>
      <c r="AKK91" s="91"/>
      <c r="AKL91" s="91"/>
      <c r="AKM91" s="91"/>
      <c r="AKN91" s="91"/>
      <c r="AKO91" s="91"/>
      <c r="AKP91" s="91"/>
      <c r="AKQ91" s="91"/>
      <c r="AKR91" s="91"/>
      <c r="AKS91" s="91"/>
      <c r="AKT91" s="91"/>
      <c r="AKU91" s="91"/>
      <c r="AKV91" s="91"/>
      <c r="AKW91" s="91"/>
      <c r="AKX91" s="91"/>
      <c r="AKY91" s="91"/>
      <c r="AKZ91" s="91"/>
      <c r="ALA91" s="91"/>
      <c r="ALB91" s="91"/>
      <c r="ALC91" s="91"/>
      <c r="ALD91" s="91"/>
      <c r="ALE91" s="91"/>
      <c r="ALF91" s="91"/>
      <c r="ALG91" s="91"/>
      <c r="ALH91" s="91"/>
      <c r="ALI91" s="91"/>
      <c r="ALJ91" s="91"/>
      <c r="ALK91" s="91"/>
      <c r="ALL91" s="91"/>
      <c r="ALM91" s="91"/>
      <c r="ALN91" s="91"/>
      <c r="ALO91" s="91"/>
      <c r="ALP91" s="91"/>
      <c r="ALQ91" s="91"/>
      <c r="ALR91" s="91"/>
      <c r="ALS91" s="91"/>
      <c r="ALT91" s="91"/>
      <c r="ALU91" s="91"/>
      <c r="ALV91" s="91"/>
      <c r="ALW91" s="91"/>
      <c r="ALX91" s="91"/>
      <c r="ALY91" s="91"/>
      <c r="ALZ91" s="91"/>
      <c r="AMA91" s="91"/>
      <c r="AMB91" s="91"/>
      <c r="AMC91" s="91"/>
      <c r="AMD91" s="91"/>
      <c r="AME91" s="91"/>
      <c r="AMF91" s="91"/>
      <c r="AMG91" s="91"/>
      <c r="AMH91" s="91"/>
      <c r="AMI91" s="91"/>
      <c r="AMJ91" s="91"/>
      <c r="AMK91" s="91"/>
      <c r="AML91" s="91"/>
      <c r="AMM91" s="91"/>
      <c r="AMN91" s="91"/>
      <c r="AMO91" s="91"/>
      <c r="AMP91" s="91"/>
      <c r="AMQ91" s="91"/>
      <c r="AMR91" s="91"/>
      <c r="AMS91" s="91"/>
      <c r="AMT91" s="91"/>
      <c r="AMU91" s="91"/>
      <c r="AMV91" s="91"/>
      <c r="AMW91" s="91"/>
      <c r="AMX91" s="91"/>
      <c r="AMY91" s="91"/>
      <c r="AMZ91" s="91"/>
      <c r="ANA91" s="91"/>
      <c r="ANB91" s="91"/>
      <c r="ANC91" s="91"/>
      <c r="AND91" s="91"/>
      <c r="ANE91" s="91"/>
      <c r="ANF91" s="91"/>
      <c r="ANG91" s="91"/>
      <c r="ANH91" s="91"/>
      <c r="ANI91" s="91"/>
      <c r="ANJ91" s="91"/>
      <c r="ANK91" s="91"/>
      <c r="ANL91" s="91"/>
      <c r="ANM91" s="91"/>
      <c r="ANN91" s="91"/>
      <c r="ANO91" s="91"/>
      <c r="ANP91" s="91"/>
      <c r="ANQ91" s="91"/>
      <c r="ANR91" s="91"/>
      <c r="ANS91" s="91"/>
      <c r="ANT91" s="91"/>
      <c r="ANU91" s="91"/>
      <c r="ANV91" s="91"/>
      <c r="ANW91" s="91"/>
      <c r="ANX91" s="91"/>
      <c r="ANY91" s="91"/>
      <c r="ANZ91" s="91"/>
      <c r="AOA91" s="91"/>
      <c r="AOB91" s="91"/>
      <c r="AOC91" s="91"/>
      <c r="AOD91" s="91"/>
      <c r="AOE91" s="91"/>
      <c r="AOF91" s="91"/>
      <c r="AOG91" s="91"/>
      <c r="AOH91" s="91"/>
      <c r="AOI91" s="91"/>
      <c r="AOJ91" s="91"/>
      <c r="AOK91" s="91"/>
      <c r="AOL91" s="91"/>
      <c r="AOM91" s="91"/>
      <c r="AON91" s="91"/>
      <c r="AOO91" s="91"/>
      <c r="AOP91" s="91"/>
      <c r="AOQ91" s="91"/>
      <c r="AOR91" s="91"/>
      <c r="AOS91" s="91"/>
      <c r="AOT91" s="91"/>
      <c r="AOU91" s="91"/>
      <c r="AOV91" s="91"/>
      <c r="AOW91" s="91"/>
      <c r="AOX91" s="91"/>
      <c r="AOY91" s="91"/>
      <c r="AOZ91" s="91"/>
      <c r="APA91" s="91"/>
      <c r="APB91" s="91"/>
      <c r="APC91" s="91"/>
      <c r="APD91" s="91"/>
      <c r="APE91" s="91"/>
      <c r="APF91" s="91"/>
      <c r="APG91" s="91"/>
      <c r="APH91" s="91"/>
      <c r="API91" s="91"/>
      <c r="APJ91" s="91"/>
      <c r="APK91" s="91"/>
      <c r="APL91" s="91"/>
      <c r="APM91" s="91"/>
      <c r="APN91" s="91"/>
      <c r="APO91" s="91"/>
      <c r="APP91" s="91"/>
      <c r="APQ91" s="91"/>
      <c r="APR91" s="91"/>
      <c r="APS91" s="91"/>
      <c r="APT91" s="91"/>
      <c r="APU91" s="91"/>
      <c r="APV91" s="91"/>
      <c r="APW91" s="91"/>
      <c r="APX91" s="91"/>
      <c r="APY91" s="91"/>
      <c r="APZ91" s="91"/>
      <c r="AQA91" s="91"/>
      <c r="AQB91" s="91"/>
      <c r="AQC91" s="91"/>
      <c r="AQD91" s="91"/>
      <c r="AQE91" s="91"/>
      <c r="AQF91" s="91"/>
      <c r="AQG91" s="91"/>
      <c r="AQH91" s="91"/>
      <c r="AQI91" s="91"/>
      <c r="AQJ91" s="91"/>
      <c r="AQK91" s="91"/>
      <c r="AQL91" s="91"/>
      <c r="AQM91" s="91"/>
      <c r="AQN91" s="91"/>
      <c r="AQO91" s="91"/>
      <c r="AQP91" s="91"/>
      <c r="AQQ91" s="91"/>
      <c r="AQR91" s="91"/>
      <c r="AQS91" s="91"/>
      <c r="AQT91" s="91"/>
      <c r="AQU91" s="91"/>
      <c r="AQV91" s="91"/>
      <c r="AQW91" s="91"/>
      <c r="AQX91" s="91"/>
      <c r="AQY91" s="91"/>
      <c r="AQZ91" s="91"/>
      <c r="ARA91" s="91"/>
      <c r="ARB91" s="91"/>
      <c r="ARC91" s="91"/>
      <c r="ARD91" s="91"/>
      <c r="ARE91" s="91"/>
      <c r="ARF91" s="91"/>
      <c r="ARG91" s="91"/>
      <c r="ARH91" s="91"/>
      <c r="ARI91" s="91"/>
      <c r="ARJ91" s="91"/>
      <c r="ARK91" s="91"/>
      <c r="ARL91" s="91"/>
      <c r="ARM91" s="91"/>
      <c r="ARN91" s="91"/>
      <c r="ARO91" s="91"/>
      <c r="ARP91" s="91"/>
      <c r="ARQ91" s="91"/>
      <c r="ARR91" s="91"/>
      <c r="ARS91" s="91"/>
      <c r="ART91" s="91"/>
      <c r="ARU91" s="91"/>
      <c r="ARV91" s="91"/>
      <c r="ARW91" s="91"/>
      <c r="ARX91" s="91"/>
      <c r="ARY91" s="91"/>
      <c r="ARZ91" s="91"/>
      <c r="ASA91" s="91"/>
      <c r="ASB91" s="91"/>
      <c r="ASC91" s="91"/>
      <c r="ASD91" s="91"/>
      <c r="ASE91" s="91"/>
      <c r="ASF91" s="91"/>
      <c r="ASG91" s="91"/>
      <c r="ASH91" s="91"/>
      <c r="ASI91" s="91"/>
      <c r="ASJ91" s="91"/>
      <c r="ASK91" s="91"/>
      <c r="ASL91" s="91"/>
      <c r="ASM91" s="91"/>
      <c r="ASN91" s="91"/>
      <c r="ASO91" s="91"/>
      <c r="ASP91" s="91"/>
      <c r="ASQ91" s="91"/>
      <c r="ASR91" s="91"/>
      <c r="ASS91" s="91"/>
      <c r="AST91" s="91"/>
      <c r="ASU91" s="91"/>
      <c r="ASV91" s="91"/>
      <c r="ASW91" s="91"/>
      <c r="ASX91" s="91"/>
      <c r="ASY91" s="91"/>
      <c r="ASZ91" s="91"/>
      <c r="ATA91" s="91"/>
      <c r="ATB91" s="91"/>
      <c r="ATC91" s="91"/>
      <c r="ATD91" s="91"/>
      <c r="ATE91" s="91"/>
      <c r="ATF91" s="91"/>
      <c r="ATG91" s="91"/>
      <c r="ATH91" s="91"/>
      <c r="ATI91" s="91"/>
      <c r="ATJ91" s="91"/>
      <c r="ATK91" s="91"/>
      <c r="ATL91" s="91"/>
      <c r="ATM91" s="91"/>
      <c r="ATN91" s="91"/>
      <c r="ATO91" s="91"/>
      <c r="ATP91" s="91"/>
      <c r="ATQ91" s="91"/>
      <c r="ATR91" s="91"/>
      <c r="ATS91" s="91"/>
      <c r="ATT91" s="91"/>
      <c r="ATU91" s="91"/>
      <c r="ATV91" s="91"/>
      <c r="ATW91" s="91"/>
      <c r="ATX91" s="91"/>
      <c r="ATY91" s="91"/>
      <c r="ATZ91" s="91"/>
      <c r="AUA91" s="91"/>
      <c r="AUB91" s="91"/>
      <c r="AUC91" s="91"/>
      <c r="AUD91" s="91"/>
      <c r="AUE91" s="91"/>
      <c r="AUF91" s="91"/>
      <c r="AUG91" s="91"/>
      <c r="AUH91" s="91"/>
      <c r="AUI91" s="91"/>
      <c r="AUJ91" s="91"/>
      <c r="AUK91" s="91"/>
      <c r="AUL91" s="91"/>
      <c r="AUM91" s="91"/>
      <c r="AUN91" s="91"/>
      <c r="AUO91" s="91"/>
      <c r="AUP91" s="91"/>
      <c r="AUQ91" s="91"/>
      <c r="AUR91" s="91"/>
      <c r="AUS91" s="91"/>
      <c r="AUT91" s="91"/>
      <c r="AUU91" s="91"/>
      <c r="AUV91" s="91"/>
      <c r="AUW91" s="91"/>
      <c r="AUX91" s="91"/>
      <c r="AUY91" s="91"/>
      <c r="AUZ91" s="91"/>
      <c r="AVA91" s="91"/>
      <c r="AVB91" s="91"/>
      <c r="AVC91" s="91"/>
      <c r="AVD91" s="91"/>
      <c r="AVE91" s="91"/>
      <c r="AVF91" s="91"/>
      <c r="AVG91" s="91"/>
      <c r="AVH91" s="91"/>
      <c r="AVI91" s="91"/>
      <c r="AVJ91" s="91"/>
      <c r="AVK91" s="91"/>
      <c r="AVL91" s="91"/>
      <c r="AVM91" s="91"/>
      <c r="AVN91" s="91"/>
      <c r="AVO91" s="91"/>
      <c r="AVP91" s="91"/>
      <c r="AVQ91" s="91"/>
      <c r="AVR91" s="91"/>
      <c r="AVS91" s="91"/>
      <c r="AVT91" s="91"/>
      <c r="AVU91" s="91"/>
      <c r="AVV91" s="91"/>
      <c r="AVW91" s="91"/>
      <c r="AVX91" s="91"/>
      <c r="AVY91" s="91"/>
      <c r="AVZ91" s="91"/>
      <c r="AWA91" s="91"/>
      <c r="AWB91" s="91"/>
      <c r="AWC91" s="91"/>
      <c r="AWD91" s="91"/>
      <c r="AWE91" s="91"/>
      <c r="AWF91" s="91"/>
      <c r="AWG91" s="91"/>
      <c r="AWH91" s="91"/>
      <c r="AWI91" s="91"/>
      <c r="AWJ91" s="91"/>
      <c r="AWK91" s="91"/>
      <c r="AWL91" s="91"/>
      <c r="AWM91" s="91"/>
      <c r="AWN91" s="91"/>
      <c r="AWO91" s="91"/>
      <c r="AWP91" s="91"/>
      <c r="AWQ91" s="91"/>
      <c r="AWR91" s="91"/>
      <c r="AWS91" s="91"/>
      <c r="AWT91" s="91"/>
      <c r="AWU91" s="91"/>
      <c r="AWV91" s="91"/>
      <c r="AWW91" s="91"/>
      <c r="AWX91" s="91"/>
      <c r="AWY91" s="91"/>
      <c r="AWZ91" s="91"/>
      <c r="AXA91" s="91"/>
      <c r="AXB91" s="91"/>
      <c r="AXC91" s="91"/>
      <c r="AXD91" s="91"/>
      <c r="AXE91" s="91"/>
      <c r="AXF91" s="91"/>
      <c r="AXG91" s="91"/>
      <c r="AXH91" s="91"/>
      <c r="AXI91" s="91"/>
      <c r="AXJ91" s="91"/>
      <c r="AXK91" s="91"/>
      <c r="AXL91" s="91"/>
      <c r="AXM91" s="91"/>
      <c r="AXN91" s="91"/>
      <c r="AXO91" s="91"/>
      <c r="AXP91" s="91"/>
      <c r="AXQ91" s="91"/>
      <c r="AXR91" s="91"/>
      <c r="AXS91" s="91"/>
      <c r="AXT91" s="91"/>
      <c r="AXU91" s="91"/>
      <c r="AXV91" s="91"/>
      <c r="AXW91" s="91"/>
      <c r="AXX91" s="91"/>
      <c r="AXY91" s="91"/>
      <c r="AXZ91" s="91"/>
      <c r="AYA91" s="91"/>
      <c r="AYB91" s="91"/>
      <c r="AYC91" s="91"/>
      <c r="AYD91" s="91"/>
      <c r="AYE91" s="91"/>
      <c r="AYF91" s="91"/>
      <c r="AYG91" s="91"/>
      <c r="AYH91" s="91"/>
      <c r="AYI91" s="91"/>
      <c r="AYJ91" s="91"/>
      <c r="AYK91" s="91"/>
      <c r="AYL91" s="91"/>
      <c r="AYM91" s="91"/>
      <c r="AYN91" s="91"/>
      <c r="AYO91" s="91"/>
      <c r="AYP91" s="91"/>
      <c r="AYQ91" s="91"/>
      <c r="AYR91" s="91"/>
      <c r="AYS91" s="91"/>
      <c r="AYT91" s="91"/>
      <c r="AYU91" s="91"/>
      <c r="AYV91" s="91"/>
      <c r="AYW91" s="91"/>
      <c r="AYX91" s="91"/>
      <c r="AYY91" s="91"/>
      <c r="AYZ91" s="91"/>
      <c r="AZA91" s="91"/>
      <c r="AZB91" s="91"/>
      <c r="AZC91" s="91"/>
      <c r="AZD91" s="91"/>
      <c r="AZE91" s="91"/>
      <c r="AZF91" s="91"/>
      <c r="AZG91" s="91"/>
      <c r="AZH91" s="91"/>
      <c r="AZI91" s="91"/>
      <c r="AZJ91" s="91"/>
      <c r="AZK91" s="91"/>
      <c r="AZL91" s="91"/>
      <c r="AZM91" s="91"/>
      <c r="AZN91" s="91"/>
      <c r="AZO91" s="91"/>
      <c r="AZP91" s="91"/>
      <c r="AZQ91" s="91"/>
      <c r="AZR91" s="91"/>
      <c r="AZS91" s="91"/>
      <c r="AZT91" s="91"/>
      <c r="AZU91" s="91"/>
      <c r="AZV91" s="91"/>
      <c r="AZW91" s="91"/>
      <c r="AZX91" s="91"/>
      <c r="AZY91" s="91"/>
      <c r="AZZ91" s="91"/>
      <c r="BAA91" s="91"/>
      <c r="BAB91" s="91"/>
      <c r="BAC91" s="91"/>
      <c r="BAD91" s="91"/>
      <c r="BAE91" s="91"/>
      <c r="BAF91" s="91"/>
      <c r="BAG91" s="91"/>
      <c r="BAH91" s="91"/>
      <c r="BAI91" s="91"/>
      <c r="BAJ91" s="91"/>
      <c r="BAK91" s="91"/>
      <c r="BAL91" s="91"/>
      <c r="BAM91" s="91"/>
      <c r="BAN91" s="91"/>
      <c r="BAO91" s="91"/>
      <c r="BAP91" s="91"/>
      <c r="BAQ91" s="91"/>
      <c r="BAR91" s="91"/>
      <c r="BAS91" s="91"/>
      <c r="BAT91" s="91"/>
      <c r="BAU91" s="91"/>
      <c r="BAV91" s="91"/>
      <c r="BAW91" s="91"/>
      <c r="BAX91" s="91"/>
      <c r="BAY91" s="91"/>
      <c r="BAZ91" s="91"/>
      <c r="BBA91" s="91"/>
      <c r="BBB91" s="91"/>
      <c r="BBC91" s="91"/>
      <c r="BBD91" s="91"/>
      <c r="BBE91" s="91"/>
      <c r="BBF91" s="91"/>
      <c r="BBG91" s="91"/>
      <c r="BBH91" s="91"/>
      <c r="BBI91" s="91"/>
      <c r="BBJ91" s="91"/>
      <c r="BBK91" s="91"/>
      <c r="BBL91" s="91"/>
      <c r="BBM91" s="91"/>
      <c r="BBN91" s="91"/>
      <c r="BBO91" s="91"/>
      <c r="BBP91" s="91"/>
      <c r="BBQ91" s="91"/>
      <c r="BBR91" s="91"/>
      <c r="BBS91" s="91"/>
      <c r="BBT91" s="91"/>
      <c r="BBU91" s="91"/>
      <c r="BBV91" s="91"/>
      <c r="BBW91" s="91"/>
      <c r="BBX91" s="91"/>
      <c r="BBY91" s="91"/>
      <c r="BBZ91" s="91"/>
      <c r="BCA91" s="91"/>
      <c r="BCB91" s="91"/>
      <c r="BCC91" s="91"/>
      <c r="BCD91" s="91"/>
      <c r="BCE91" s="91"/>
      <c r="BCF91" s="91"/>
      <c r="BCG91" s="91"/>
      <c r="BCH91" s="91"/>
      <c r="BCI91" s="91"/>
      <c r="BCJ91" s="91"/>
      <c r="BCK91" s="91"/>
      <c r="BCL91" s="91"/>
      <c r="BCM91" s="91"/>
      <c r="BCN91" s="91"/>
      <c r="BCO91" s="91"/>
      <c r="BCP91" s="91"/>
      <c r="BCQ91" s="91"/>
      <c r="BCR91" s="91"/>
      <c r="BCS91" s="91"/>
      <c r="BCT91" s="91"/>
      <c r="BCU91" s="91"/>
      <c r="BCV91" s="91"/>
      <c r="BCW91" s="91"/>
      <c r="BCX91" s="91"/>
      <c r="BCY91" s="91"/>
      <c r="BCZ91" s="91"/>
      <c r="BDA91" s="91"/>
      <c r="BDB91" s="91"/>
      <c r="BDC91" s="91"/>
      <c r="BDD91" s="91"/>
      <c r="BDE91" s="91"/>
      <c r="BDF91" s="91"/>
      <c r="BDG91" s="91"/>
      <c r="BDH91" s="91"/>
      <c r="BDI91" s="91"/>
      <c r="BDJ91" s="91"/>
      <c r="BDK91" s="91"/>
      <c r="BDL91" s="91"/>
      <c r="BDM91" s="91"/>
      <c r="BDN91" s="91"/>
      <c r="BDO91" s="91"/>
      <c r="BDP91" s="91"/>
      <c r="BDQ91" s="91"/>
      <c r="BDR91" s="91"/>
      <c r="BDS91" s="91"/>
      <c r="BDT91" s="91"/>
      <c r="BDU91" s="91"/>
      <c r="BDV91" s="91"/>
      <c r="BDW91" s="91"/>
      <c r="BDX91" s="91"/>
      <c r="BDY91" s="91"/>
      <c r="BDZ91" s="91"/>
      <c r="BEA91" s="91"/>
      <c r="BEB91" s="91"/>
      <c r="BEC91" s="91"/>
      <c r="BED91" s="91"/>
      <c r="BEE91" s="91"/>
      <c r="BEF91" s="91"/>
      <c r="BEG91" s="91"/>
      <c r="BEH91" s="91"/>
      <c r="BEI91" s="91"/>
      <c r="BEJ91" s="91"/>
      <c r="BEK91" s="91"/>
      <c r="BEL91" s="91"/>
      <c r="BEM91" s="91"/>
      <c r="BEN91" s="91"/>
      <c r="BEO91" s="91"/>
      <c r="BEP91" s="91"/>
      <c r="BEQ91" s="91"/>
      <c r="BER91" s="91"/>
      <c r="BES91" s="91"/>
      <c r="BET91" s="91"/>
      <c r="BEU91" s="91"/>
      <c r="BEV91" s="91"/>
      <c r="BEW91" s="91"/>
      <c r="BEX91" s="91"/>
      <c r="BEY91" s="91"/>
      <c r="BEZ91" s="91"/>
      <c r="BFA91" s="91"/>
      <c r="BFB91" s="91"/>
      <c r="BFC91" s="91"/>
      <c r="BFD91" s="91"/>
      <c r="BFE91" s="91"/>
      <c r="BFF91" s="91"/>
      <c r="BFG91" s="91"/>
      <c r="BFH91" s="91"/>
      <c r="BFI91" s="91"/>
      <c r="BFJ91" s="91"/>
      <c r="BFK91" s="91"/>
      <c r="BFL91" s="91"/>
      <c r="BFM91" s="91"/>
      <c r="BFN91" s="91"/>
      <c r="BFO91" s="91"/>
      <c r="BFP91" s="91"/>
      <c r="BFQ91" s="91"/>
      <c r="BFR91" s="91"/>
      <c r="BFS91" s="91"/>
      <c r="BFT91" s="91"/>
      <c r="BFU91" s="91"/>
      <c r="BFV91" s="91"/>
      <c r="BFW91" s="91"/>
      <c r="BFX91" s="91"/>
      <c r="BFY91" s="91"/>
      <c r="BFZ91" s="91"/>
      <c r="BGA91" s="91"/>
      <c r="BGB91" s="91"/>
      <c r="BGC91" s="91"/>
      <c r="BGD91" s="91"/>
      <c r="BGE91" s="91"/>
      <c r="BGF91" s="91"/>
      <c r="BGG91" s="91"/>
      <c r="BGH91" s="91"/>
      <c r="BGI91" s="91"/>
      <c r="BGJ91" s="91"/>
      <c r="BGK91" s="91"/>
      <c r="BGL91" s="91"/>
      <c r="BGM91" s="91"/>
      <c r="BGN91" s="91"/>
      <c r="BGO91" s="91"/>
      <c r="BGP91" s="91"/>
      <c r="BGQ91" s="91"/>
      <c r="BGR91" s="91"/>
      <c r="BGS91" s="91"/>
      <c r="BGT91" s="91"/>
      <c r="BGU91" s="91"/>
      <c r="BGV91" s="91"/>
      <c r="BGW91" s="91"/>
      <c r="BGX91" s="91"/>
      <c r="BGY91" s="91"/>
      <c r="BGZ91" s="91"/>
      <c r="BHA91" s="91"/>
      <c r="BHB91" s="91"/>
      <c r="BHC91" s="91"/>
      <c r="BHD91" s="91"/>
      <c r="BHE91" s="91"/>
      <c r="BHF91" s="91"/>
      <c r="BHG91" s="91"/>
      <c r="BHH91" s="91"/>
      <c r="BHI91" s="91"/>
      <c r="BHJ91" s="91"/>
      <c r="BHK91" s="91"/>
      <c r="BHL91" s="91"/>
      <c r="BHM91" s="91"/>
      <c r="BHN91" s="91"/>
      <c r="BHO91" s="91"/>
      <c r="BHP91" s="91"/>
      <c r="BHQ91" s="91"/>
    </row>
    <row r="92" spans="1:1577">
      <c r="D92" s="72" t="s">
        <v>242</v>
      </c>
      <c r="E92" s="72"/>
      <c r="F92" s="72"/>
      <c r="G92" s="72"/>
      <c r="H92" s="72" t="s">
        <v>63</v>
      </c>
      <c r="I92" s="72"/>
      <c r="J92" s="72"/>
      <c r="K92" s="72"/>
      <c r="L92" s="72"/>
      <c r="M92" s="72"/>
      <c r="N92" s="72"/>
      <c r="O92" s="72"/>
      <c r="P92" s="72"/>
      <c r="Q92" s="72" t="s">
        <v>256</v>
      </c>
      <c r="R92" s="116"/>
      <c r="S92" s="91"/>
      <c r="T92" s="91"/>
      <c r="U92" s="91"/>
      <c r="V92" s="91"/>
      <c r="W92" s="91"/>
      <c r="DO92" s="91"/>
      <c r="DP92" s="91"/>
      <c r="DQ92" s="91"/>
      <c r="DR92" s="91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91"/>
      <c r="EQ92" s="91"/>
      <c r="ER92" s="91"/>
      <c r="ES92" s="91"/>
      <c r="ET92" s="91"/>
      <c r="EU92" s="91"/>
      <c r="EV92" s="91"/>
      <c r="EW92" s="91"/>
      <c r="EX92" s="91"/>
      <c r="EY92" s="91"/>
      <c r="EZ92" s="91"/>
      <c r="FA92" s="91"/>
      <c r="FB92" s="91"/>
      <c r="FC92" s="91"/>
      <c r="FD92" s="91"/>
      <c r="FE92" s="91"/>
      <c r="FF92" s="91"/>
      <c r="FG92" s="91"/>
      <c r="FH92" s="91"/>
      <c r="FI92" s="91"/>
      <c r="FJ92" s="91"/>
      <c r="FK92" s="91"/>
      <c r="FL92" s="91"/>
      <c r="FM92" s="91"/>
      <c r="FN92" s="91"/>
      <c r="FO92" s="91"/>
      <c r="FP92" s="91"/>
      <c r="FQ92" s="91"/>
      <c r="FR92" s="91"/>
      <c r="FS92" s="91"/>
      <c r="FT92" s="91"/>
      <c r="FU92" s="91"/>
      <c r="FV92" s="91"/>
      <c r="FW92" s="91"/>
      <c r="FX92" s="91"/>
      <c r="FY92" s="91"/>
      <c r="FZ92" s="91"/>
      <c r="GA92" s="91"/>
      <c r="GB92" s="91"/>
      <c r="GC92" s="91"/>
      <c r="GD92" s="91"/>
      <c r="GE92" s="91"/>
      <c r="GF92" s="91"/>
      <c r="GG92" s="91"/>
      <c r="GH92" s="91"/>
      <c r="GI92" s="91"/>
      <c r="GJ92" s="91"/>
      <c r="GK92" s="91"/>
      <c r="GL92" s="91"/>
      <c r="GM92" s="91"/>
      <c r="GN92" s="91"/>
      <c r="GO92" s="91"/>
      <c r="GP92" s="91"/>
      <c r="GQ92" s="91"/>
      <c r="GR92" s="91"/>
      <c r="GS92" s="91"/>
      <c r="GT92" s="91"/>
      <c r="GU92" s="91"/>
      <c r="GV92" s="91"/>
      <c r="GW92" s="91"/>
      <c r="GX92" s="91"/>
      <c r="GY92" s="91"/>
      <c r="GZ92" s="91"/>
      <c r="HA92" s="91"/>
      <c r="HB92" s="91"/>
      <c r="HC92" s="91"/>
      <c r="HD92" s="91"/>
      <c r="HE92" s="91"/>
      <c r="HF92" s="91"/>
      <c r="HG92" s="91"/>
      <c r="HH92" s="91"/>
      <c r="HI92" s="91"/>
      <c r="HJ92" s="91"/>
      <c r="HK92" s="91"/>
      <c r="HL92" s="91"/>
      <c r="HM92" s="91"/>
      <c r="HN92" s="91"/>
      <c r="HO92" s="91"/>
      <c r="HP92" s="91"/>
      <c r="HQ92" s="91"/>
      <c r="HR92" s="91"/>
      <c r="HS92" s="91"/>
      <c r="HT92" s="91"/>
      <c r="HU92" s="91"/>
      <c r="HV92" s="91"/>
      <c r="HW92" s="91"/>
      <c r="HX92" s="91"/>
      <c r="HY92" s="91"/>
      <c r="HZ92" s="91"/>
      <c r="IA92" s="91"/>
      <c r="IB92" s="91"/>
      <c r="IC92" s="91"/>
      <c r="ID92" s="91"/>
      <c r="IE92" s="91"/>
      <c r="IF92" s="91"/>
      <c r="IG92" s="91"/>
      <c r="IH92" s="91"/>
      <c r="II92" s="91"/>
      <c r="IJ92" s="91"/>
      <c r="IK92" s="91"/>
      <c r="IL92" s="91"/>
      <c r="IM92" s="91"/>
      <c r="IN92" s="91"/>
      <c r="IO92" s="91"/>
      <c r="IP92" s="91"/>
      <c r="IQ92" s="91"/>
      <c r="IR92" s="91"/>
      <c r="IS92" s="91"/>
      <c r="IT92" s="91"/>
      <c r="IU92" s="91"/>
      <c r="IV92" s="91"/>
      <c r="IW92" s="91"/>
      <c r="IX92" s="91"/>
      <c r="IY92" s="91"/>
      <c r="IZ92" s="91"/>
      <c r="JA92" s="91"/>
      <c r="JB92" s="91"/>
      <c r="JC92" s="91"/>
      <c r="JD92" s="91"/>
      <c r="JE92" s="91"/>
      <c r="JF92" s="91"/>
      <c r="JG92" s="91"/>
      <c r="JH92" s="91"/>
      <c r="JI92" s="91"/>
      <c r="JJ92" s="91"/>
      <c r="JK92" s="91"/>
      <c r="JL92" s="91"/>
      <c r="JM92" s="91"/>
      <c r="JN92" s="91"/>
      <c r="JO92" s="91"/>
      <c r="JP92" s="91"/>
      <c r="JQ92" s="91"/>
      <c r="JR92" s="91"/>
      <c r="JS92" s="91"/>
      <c r="JT92" s="91"/>
      <c r="JU92" s="91"/>
      <c r="JV92" s="91"/>
      <c r="JW92" s="91"/>
      <c r="JX92" s="91"/>
      <c r="JY92" s="91"/>
      <c r="JZ92" s="91"/>
      <c r="KA92" s="91"/>
      <c r="KB92" s="91"/>
      <c r="KC92" s="91"/>
      <c r="KD92" s="91"/>
      <c r="KE92" s="91"/>
      <c r="KF92" s="91"/>
      <c r="KG92" s="91"/>
      <c r="KH92" s="91"/>
      <c r="KI92" s="91"/>
      <c r="KJ92" s="91"/>
      <c r="KK92" s="91"/>
      <c r="KL92" s="91"/>
      <c r="KM92" s="91"/>
      <c r="KN92" s="91"/>
      <c r="KO92" s="91"/>
      <c r="KP92" s="91"/>
      <c r="KQ92" s="91"/>
      <c r="KR92" s="91"/>
      <c r="KS92" s="91"/>
      <c r="KT92" s="91"/>
      <c r="KU92" s="91"/>
      <c r="KV92" s="91"/>
      <c r="KW92" s="91"/>
      <c r="KX92" s="91"/>
      <c r="KY92" s="91"/>
      <c r="KZ92" s="91"/>
      <c r="LA92" s="91"/>
      <c r="LB92" s="91"/>
      <c r="LC92" s="91"/>
      <c r="LD92" s="91"/>
      <c r="LE92" s="91"/>
      <c r="LF92" s="91"/>
      <c r="LG92" s="91"/>
      <c r="LH92" s="91"/>
      <c r="LI92" s="91"/>
      <c r="LJ92" s="91"/>
      <c r="LK92" s="91"/>
      <c r="LL92" s="91"/>
      <c r="LM92" s="91"/>
      <c r="LN92" s="91"/>
      <c r="LO92" s="91"/>
      <c r="LP92" s="91"/>
      <c r="LQ92" s="91"/>
      <c r="LR92" s="91"/>
      <c r="LS92" s="91"/>
      <c r="LT92" s="91"/>
      <c r="LU92" s="91"/>
      <c r="LV92" s="91"/>
      <c r="LW92" s="91"/>
      <c r="LX92" s="91"/>
      <c r="LY92" s="91"/>
      <c r="LZ92" s="91"/>
      <c r="MA92" s="91"/>
      <c r="MB92" s="91"/>
      <c r="MC92" s="91"/>
      <c r="MD92" s="91"/>
      <c r="ME92" s="91"/>
      <c r="MF92" s="91"/>
      <c r="MG92" s="91"/>
      <c r="MH92" s="91"/>
      <c r="MI92" s="91"/>
      <c r="MJ92" s="91"/>
      <c r="MK92" s="91"/>
      <c r="ML92" s="91"/>
      <c r="MM92" s="91"/>
      <c r="MN92" s="91"/>
      <c r="MO92" s="91"/>
      <c r="MP92" s="91"/>
      <c r="MQ92" s="91"/>
      <c r="MR92" s="91"/>
      <c r="MS92" s="91"/>
      <c r="MT92" s="91"/>
      <c r="MU92" s="91"/>
      <c r="MV92" s="91"/>
      <c r="MW92" s="91"/>
      <c r="MX92" s="91"/>
      <c r="MY92" s="91"/>
      <c r="MZ92" s="91"/>
      <c r="NA92" s="91"/>
      <c r="NB92" s="91"/>
      <c r="NC92" s="91"/>
      <c r="ND92" s="91"/>
      <c r="NE92" s="91"/>
      <c r="NF92" s="91"/>
      <c r="NG92" s="91"/>
      <c r="NH92" s="91"/>
      <c r="NI92" s="91"/>
      <c r="NJ92" s="91"/>
      <c r="NK92" s="91"/>
      <c r="NL92" s="91"/>
      <c r="NM92" s="91"/>
      <c r="NN92" s="91"/>
      <c r="NO92" s="91"/>
      <c r="NP92" s="91"/>
      <c r="NQ92" s="91"/>
      <c r="NR92" s="91"/>
      <c r="NS92" s="91"/>
      <c r="NT92" s="91"/>
      <c r="NU92" s="91"/>
      <c r="NV92" s="91"/>
      <c r="NW92" s="91"/>
      <c r="NX92" s="91"/>
      <c r="NY92" s="91"/>
      <c r="NZ92" s="91"/>
      <c r="OA92" s="91"/>
      <c r="OB92" s="91"/>
      <c r="OC92" s="91"/>
      <c r="OD92" s="91"/>
      <c r="OE92" s="91"/>
      <c r="OF92" s="91"/>
      <c r="OG92" s="91"/>
      <c r="OH92" s="91"/>
      <c r="OI92" s="91"/>
      <c r="OJ92" s="91"/>
      <c r="OK92" s="91"/>
      <c r="OL92" s="91"/>
      <c r="OM92" s="91"/>
      <c r="ON92" s="91"/>
      <c r="OO92" s="91"/>
      <c r="OP92" s="91"/>
      <c r="OQ92" s="91"/>
      <c r="OR92" s="91"/>
      <c r="OS92" s="91"/>
      <c r="OT92" s="91"/>
      <c r="OU92" s="91"/>
      <c r="OV92" s="91"/>
      <c r="OW92" s="91"/>
      <c r="OX92" s="91"/>
      <c r="OY92" s="91"/>
      <c r="OZ92" s="91"/>
      <c r="PA92" s="91"/>
      <c r="PB92" s="91"/>
      <c r="PC92" s="91"/>
      <c r="PD92" s="91"/>
      <c r="PE92" s="91"/>
      <c r="PF92" s="91"/>
      <c r="PG92" s="91"/>
      <c r="PH92" s="91"/>
      <c r="PI92" s="91"/>
      <c r="PJ92" s="91"/>
      <c r="PK92" s="91"/>
      <c r="PL92" s="91"/>
      <c r="PM92" s="91"/>
      <c r="PN92" s="91"/>
      <c r="PO92" s="91"/>
      <c r="PP92" s="91"/>
      <c r="PQ92" s="91"/>
      <c r="PR92" s="91"/>
      <c r="PS92" s="91"/>
      <c r="PT92" s="91"/>
      <c r="PU92" s="91"/>
      <c r="PV92" s="91"/>
      <c r="PW92" s="91"/>
      <c r="PX92" s="91"/>
      <c r="PY92" s="91"/>
      <c r="PZ92" s="91"/>
      <c r="QA92" s="91"/>
      <c r="QB92" s="91"/>
      <c r="QC92" s="91"/>
      <c r="QD92" s="91"/>
      <c r="QE92" s="91"/>
      <c r="QF92" s="91"/>
      <c r="QG92" s="91"/>
      <c r="QH92" s="91"/>
      <c r="QI92" s="91"/>
      <c r="QJ92" s="91"/>
      <c r="QK92" s="91"/>
      <c r="QL92" s="91"/>
      <c r="QM92" s="91"/>
      <c r="QN92" s="91"/>
      <c r="QO92" s="91"/>
      <c r="QP92" s="91"/>
      <c r="QQ92" s="91"/>
      <c r="QR92" s="91"/>
      <c r="QS92" s="91"/>
      <c r="QT92" s="91"/>
      <c r="QU92" s="91"/>
      <c r="QV92" s="91"/>
      <c r="QW92" s="91"/>
      <c r="QX92" s="91"/>
      <c r="QY92" s="91"/>
      <c r="QZ92" s="91"/>
      <c r="RA92" s="91"/>
      <c r="RB92" s="91"/>
      <c r="RC92" s="91"/>
      <c r="RD92" s="91"/>
      <c r="RE92" s="91"/>
      <c r="RF92" s="91"/>
      <c r="RG92" s="91"/>
      <c r="RH92" s="91"/>
      <c r="RI92" s="91"/>
      <c r="RJ92" s="91"/>
      <c r="RK92" s="91"/>
      <c r="RL92" s="91"/>
      <c r="RM92" s="91"/>
      <c r="RN92" s="91"/>
      <c r="RO92" s="91"/>
      <c r="RP92" s="91"/>
      <c r="RQ92" s="91"/>
      <c r="RR92" s="91"/>
      <c r="RS92" s="91"/>
      <c r="RT92" s="91"/>
      <c r="RU92" s="91"/>
      <c r="RV92" s="91"/>
      <c r="RW92" s="91"/>
      <c r="RX92" s="91"/>
      <c r="RY92" s="91"/>
      <c r="RZ92" s="91"/>
      <c r="SA92" s="91"/>
      <c r="SB92" s="91"/>
      <c r="SC92" s="91"/>
      <c r="SD92" s="91"/>
      <c r="SE92" s="91"/>
      <c r="SF92" s="91"/>
      <c r="SG92" s="91"/>
      <c r="SH92" s="91"/>
      <c r="SI92" s="91"/>
      <c r="SJ92" s="91"/>
      <c r="SK92" s="91"/>
      <c r="SL92" s="91"/>
      <c r="SM92" s="91"/>
      <c r="SN92" s="91"/>
      <c r="SO92" s="91"/>
      <c r="SP92" s="91"/>
      <c r="SQ92" s="91"/>
      <c r="SR92" s="91"/>
      <c r="SS92" s="91"/>
      <c r="ST92" s="91"/>
      <c r="SU92" s="91"/>
      <c r="SV92" s="91"/>
      <c r="SW92" s="91"/>
      <c r="SX92" s="91"/>
      <c r="SY92" s="91"/>
      <c r="SZ92" s="91"/>
      <c r="TA92" s="91"/>
      <c r="TB92" s="91"/>
      <c r="TC92" s="91"/>
      <c r="TD92" s="91"/>
      <c r="TE92" s="91"/>
      <c r="TF92" s="91"/>
      <c r="TG92" s="91"/>
      <c r="TH92" s="91"/>
      <c r="TI92" s="91"/>
      <c r="TJ92" s="91"/>
      <c r="TK92" s="91"/>
      <c r="TL92" s="91"/>
      <c r="TM92" s="91"/>
      <c r="TN92" s="91"/>
      <c r="TO92" s="91"/>
      <c r="TP92" s="91"/>
      <c r="TQ92" s="91"/>
      <c r="TR92" s="91"/>
      <c r="TS92" s="91"/>
      <c r="TT92" s="91"/>
      <c r="TU92" s="91"/>
      <c r="TV92" s="91"/>
      <c r="TW92" s="91"/>
      <c r="TX92" s="91"/>
      <c r="TY92" s="91"/>
      <c r="TZ92" s="91"/>
      <c r="UA92" s="91"/>
      <c r="UB92" s="91"/>
      <c r="UC92" s="91"/>
      <c r="UD92" s="91"/>
      <c r="UE92" s="91"/>
      <c r="UF92" s="91"/>
      <c r="UG92" s="91"/>
      <c r="UH92" s="91"/>
      <c r="UI92" s="91"/>
      <c r="UJ92" s="91"/>
      <c r="UK92" s="91"/>
      <c r="UL92" s="91"/>
      <c r="UM92" s="91"/>
      <c r="UN92" s="91"/>
      <c r="UO92" s="91"/>
      <c r="UP92" s="91"/>
      <c r="UQ92" s="91"/>
      <c r="UR92" s="91"/>
      <c r="US92" s="91"/>
      <c r="UT92" s="91"/>
      <c r="UU92" s="91"/>
      <c r="UV92" s="91"/>
      <c r="UW92" s="91"/>
      <c r="UX92" s="91"/>
      <c r="UY92" s="91"/>
      <c r="UZ92" s="91"/>
      <c r="VA92" s="91"/>
      <c r="VB92" s="91"/>
      <c r="VC92" s="91"/>
      <c r="VD92" s="91"/>
      <c r="VE92" s="91"/>
      <c r="VF92" s="91"/>
      <c r="VG92" s="91"/>
      <c r="VH92" s="91"/>
      <c r="VI92" s="91"/>
      <c r="VJ92" s="91"/>
      <c r="VK92" s="91"/>
      <c r="VL92" s="91"/>
      <c r="VM92" s="91"/>
      <c r="VN92" s="91"/>
      <c r="VO92" s="91"/>
      <c r="VP92" s="91"/>
      <c r="VQ92" s="91"/>
      <c r="VR92" s="91"/>
      <c r="VS92" s="91"/>
      <c r="VT92" s="91"/>
      <c r="VU92" s="91"/>
      <c r="VV92" s="91"/>
      <c r="VW92" s="91"/>
      <c r="VX92" s="91"/>
      <c r="VY92" s="91"/>
      <c r="VZ92" s="91"/>
      <c r="WA92" s="91"/>
      <c r="WB92" s="91"/>
      <c r="WC92" s="91"/>
      <c r="WD92" s="91"/>
      <c r="WE92" s="91"/>
      <c r="WF92" s="91"/>
      <c r="WG92" s="91"/>
      <c r="WH92" s="91"/>
      <c r="WI92" s="91"/>
      <c r="WJ92" s="91"/>
      <c r="WK92" s="91"/>
      <c r="WL92" s="91"/>
      <c r="WM92" s="91"/>
      <c r="WN92" s="91"/>
      <c r="WO92" s="91"/>
      <c r="WP92" s="91"/>
      <c r="WQ92" s="91"/>
      <c r="WR92" s="91"/>
      <c r="WS92" s="91"/>
      <c r="WT92" s="91"/>
      <c r="WU92" s="91"/>
      <c r="WV92" s="91"/>
      <c r="WW92" s="91"/>
      <c r="WX92" s="91"/>
      <c r="WY92" s="91"/>
      <c r="WZ92" s="91"/>
      <c r="XA92" s="91"/>
      <c r="XB92" s="91"/>
      <c r="XC92" s="91"/>
      <c r="XD92" s="91"/>
      <c r="XE92" s="91"/>
      <c r="XF92" s="91"/>
      <c r="XG92" s="91"/>
      <c r="XH92" s="91"/>
      <c r="XI92" s="91"/>
      <c r="XJ92" s="91"/>
      <c r="XK92" s="91"/>
      <c r="XL92" s="91"/>
      <c r="XM92" s="91"/>
      <c r="XN92" s="91"/>
      <c r="XO92" s="91"/>
      <c r="XP92" s="91"/>
      <c r="XQ92" s="91"/>
      <c r="XR92" s="91"/>
      <c r="XS92" s="91"/>
      <c r="XT92" s="91"/>
      <c r="XU92" s="91"/>
      <c r="XV92" s="91"/>
      <c r="XW92" s="91"/>
      <c r="XX92" s="91"/>
      <c r="XY92" s="91"/>
      <c r="XZ92" s="91"/>
      <c r="YA92" s="91"/>
      <c r="YB92" s="91"/>
      <c r="YC92" s="91"/>
      <c r="YD92" s="91"/>
      <c r="YE92" s="91"/>
      <c r="YF92" s="91"/>
      <c r="YG92" s="91"/>
      <c r="YH92" s="91"/>
      <c r="YI92" s="91"/>
      <c r="YJ92" s="91"/>
      <c r="YK92" s="91"/>
      <c r="YL92" s="91"/>
      <c r="YM92" s="91"/>
      <c r="YN92" s="91"/>
      <c r="YO92" s="91"/>
      <c r="YP92" s="91"/>
      <c r="YQ92" s="91"/>
      <c r="YR92" s="91"/>
      <c r="YS92" s="91"/>
      <c r="YT92" s="91"/>
      <c r="YU92" s="91"/>
      <c r="YV92" s="91"/>
      <c r="YW92" s="91"/>
      <c r="YX92" s="91"/>
      <c r="YY92" s="91"/>
      <c r="YZ92" s="91"/>
      <c r="ZA92" s="91"/>
      <c r="ZB92" s="91"/>
      <c r="ZC92" s="91"/>
      <c r="ZD92" s="91"/>
      <c r="ZE92" s="91"/>
      <c r="ZF92" s="91"/>
      <c r="ZG92" s="91"/>
      <c r="ZH92" s="91"/>
      <c r="ZI92" s="91"/>
      <c r="ZJ92" s="91"/>
      <c r="ZK92" s="91"/>
      <c r="ZL92" s="91"/>
      <c r="ZM92" s="91"/>
      <c r="ZN92" s="91"/>
      <c r="ZO92" s="91"/>
      <c r="ZP92" s="91"/>
      <c r="ZQ92" s="91"/>
      <c r="ZR92" s="91"/>
      <c r="ZS92" s="91"/>
      <c r="ZT92" s="91"/>
      <c r="ZU92" s="91"/>
      <c r="ZV92" s="91"/>
      <c r="ZW92" s="91"/>
      <c r="ZX92" s="91"/>
      <c r="ZY92" s="91"/>
      <c r="ZZ92" s="91"/>
      <c r="AAA92" s="91"/>
      <c r="AAB92" s="91"/>
      <c r="AAC92" s="91"/>
      <c r="AAD92" s="91"/>
      <c r="AAE92" s="91"/>
      <c r="AAF92" s="91"/>
      <c r="AAG92" s="91"/>
      <c r="AAH92" s="91"/>
      <c r="AAI92" s="91"/>
      <c r="AAJ92" s="91"/>
      <c r="AAK92" s="91"/>
      <c r="AAL92" s="91"/>
      <c r="AAM92" s="91"/>
      <c r="AAN92" s="91"/>
      <c r="AAO92" s="91"/>
      <c r="AAP92" s="91"/>
      <c r="AAQ92" s="91"/>
      <c r="AAR92" s="91"/>
      <c r="AAS92" s="91"/>
      <c r="AAT92" s="91"/>
      <c r="AAU92" s="91"/>
      <c r="AAV92" s="91"/>
      <c r="AAW92" s="91"/>
      <c r="AAX92" s="91"/>
      <c r="AAY92" s="91"/>
      <c r="AAZ92" s="91"/>
      <c r="ABA92" s="91"/>
      <c r="ABB92" s="91"/>
      <c r="ABC92" s="91"/>
      <c r="ABD92" s="91"/>
      <c r="ABE92" s="91"/>
      <c r="ABF92" s="91"/>
      <c r="ABG92" s="91"/>
      <c r="ABH92" s="91"/>
      <c r="ABI92" s="91"/>
      <c r="ABJ92" s="91"/>
      <c r="ABK92" s="91"/>
      <c r="ABL92" s="91"/>
      <c r="ABM92" s="91"/>
      <c r="ABN92" s="91"/>
      <c r="ABO92" s="91"/>
      <c r="ABP92" s="91"/>
      <c r="ABQ92" s="91"/>
      <c r="ABR92" s="91"/>
      <c r="ABS92" s="91"/>
      <c r="ABT92" s="91"/>
      <c r="ABU92" s="91"/>
      <c r="ABV92" s="91"/>
      <c r="ABW92" s="91"/>
      <c r="ABX92" s="91"/>
      <c r="ABY92" s="91"/>
      <c r="ABZ92" s="91"/>
      <c r="ACA92" s="91"/>
      <c r="ACB92" s="91"/>
      <c r="ACC92" s="91"/>
      <c r="ACD92" s="91"/>
      <c r="ACE92" s="91"/>
      <c r="ACF92" s="91"/>
      <c r="ACG92" s="91"/>
      <c r="ACH92" s="91"/>
      <c r="ACI92" s="91"/>
      <c r="ACJ92" s="91"/>
      <c r="ACK92" s="91"/>
      <c r="ACL92" s="91"/>
      <c r="ACM92" s="91"/>
      <c r="ACN92" s="91"/>
      <c r="ACO92" s="91"/>
      <c r="ACP92" s="91"/>
      <c r="ACQ92" s="91"/>
      <c r="ACR92" s="91"/>
      <c r="ACS92" s="91"/>
      <c r="ACT92" s="91"/>
      <c r="ACU92" s="91"/>
      <c r="ACV92" s="91"/>
      <c r="ACW92" s="91"/>
      <c r="ACX92" s="91"/>
      <c r="ACY92" s="91"/>
      <c r="ACZ92" s="91"/>
      <c r="ADA92" s="91"/>
      <c r="ADB92" s="91"/>
      <c r="ADC92" s="91"/>
      <c r="ADD92" s="91"/>
      <c r="ADE92" s="91"/>
      <c r="ADF92" s="91"/>
      <c r="ADG92" s="91"/>
      <c r="ADH92" s="91"/>
      <c r="ADI92" s="91"/>
      <c r="ADJ92" s="91"/>
      <c r="ADK92" s="91"/>
      <c r="ADL92" s="91"/>
      <c r="ADM92" s="91"/>
      <c r="ADN92" s="91"/>
      <c r="ADO92" s="91"/>
      <c r="ADP92" s="91"/>
      <c r="ADQ92" s="91"/>
      <c r="ADR92" s="91"/>
      <c r="ADS92" s="91"/>
      <c r="ADT92" s="91"/>
      <c r="ADU92" s="91"/>
      <c r="ADV92" s="91"/>
      <c r="ADW92" s="91"/>
      <c r="ADX92" s="91"/>
      <c r="ADY92" s="91"/>
      <c r="ADZ92" s="91"/>
      <c r="AEA92" s="91"/>
      <c r="AEB92" s="91"/>
      <c r="AEC92" s="91"/>
      <c r="AED92" s="91"/>
      <c r="AEE92" s="91"/>
      <c r="AEF92" s="91"/>
      <c r="AEG92" s="91"/>
      <c r="AEH92" s="91"/>
      <c r="AEI92" s="91"/>
      <c r="AEJ92" s="91"/>
      <c r="AEK92" s="91"/>
      <c r="AEL92" s="91"/>
      <c r="AEM92" s="91"/>
      <c r="AEN92" s="91"/>
      <c r="AEO92" s="91"/>
      <c r="AEP92" s="91"/>
      <c r="AEQ92" s="91"/>
      <c r="AER92" s="91"/>
      <c r="AES92" s="91"/>
      <c r="AET92" s="91"/>
      <c r="AEU92" s="91"/>
      <c r="AEV92" s="91"/>
      <c r="AEW92" s="91"/>
      <c r="AEX92" s="91"/>
      <c r="AEY92" s="91"/>
      <c r="AEZ92" s="91"/>
      <c r="AFA92" s="91"/>
      <c r="AFB92" s="91"/>
      <c r="AFC92" s="91"/>
      <c r="AFD92" s="91"/>
      <c r="AFE92" s="91"/>
      <c r="AFF92" s="91"/>
      <c r="AFG92" s="91"/>
      <c r="AFH92" s="91"/>
      <c r="AFI92" s="91"/>
      <c r="AFJ92" s="91"/>
      <c r="AFK92" s="91"/>
      <c r="AFL92" s="91"/>
      <c r="AFM92" s="91"/>
      <c r="AFN92" s="91"/>
      <c r="AFO92" s="91"/>
      <c r="AFP92" s="91"/>
      <c r="AFQ92" s="91"/>
      <c r="AFR92" s="91"/>
      <c r="AFS92" s="91"/>
      <c r="AFT92" s="91"/>
      <c r="AFU92" s="91"/>
      <c r="AFV92" s="91"/>
      <c r="AFW92" s="91"/>
      <c r="AFX92" s="91"/>
      <c r="AFY92" s="91"/>
      <c r="AFZ92" s="91"/>
      <c r="AGA92" s="91"/>
      <c r="AGB92" s="91"/>
      <c r="AGC92" s="91"/>
      <c r="AGD92" s="91"/>
      <c r="AGE92" s="91"/>
      <c r="AGF92" s="91"/>
      <c r="AGG92" s="91"/>
      <c r="AGH92" s="91"/>
      <c r="AGI92" s="91"/>
      <c r="AGJ92" s="91"/>
      <c r="AGK92" s="91"/>
      <c r="AGL92" s="91"/>
      <c r="AGM92" s="91"/>
      <c r="AGN92" s="91"/>
      <c r="AGO92" s="91"/>
      <c r="AGP92" s="91"/>
      <c r="AGQ92" s="91"/>
      <c r="AGR92" s="91"/>
      <c r="AGS92" s="91"/>
      <c r="AGT92" s="91"/>
      <c r="AGU92" s="91"/>
      <c r="AGV92" s="91"/>
      <c r="AGW92" s="91"/>
      <c r="AGX92" s="91"/>
      <c r="AGY92" s="91"/>
      <c r="AGZ92" s="91"/>
      <c r="AHA92" s="91"/>
      <c r="AHB92" s="91"/>
      <c r="AHC92" s="91"/>
      <c r="AHD92" s="91"/>
      <c r="AHE92" s="91"/>
      <c r="AHF92" s="91"/>
      <c r="AHG92" s="91"/>
      <c r="AHH92" s="91"/>
      <c r="AHI92" s="91"/>
      <c r="AHJ92" s="91"/>
      <c r="AHK92" s="91"/>
      <c r="AHL92" s="91"/>
      <c r="AHM92" s="91"/>
      <c r="AHN92" s="91"/>
      <c r="AHO92" s="91"/>
      <c r="AHP92" s="91"/>
      <c r="AHQ92" s="91"/>
      <c r="AHR92" s="91"/>
      <c r="AHS92" s="91"/>
      <c r="AHT92" s="91"/>
      <c r="AHU92" s="91"/>
      <c r="AHV92" s="91"/>
      <c r="AHW92" s="91"/>
      <c r="AHX92" s="91"/>
      <c r="AHY92" s="91"/>
      <c r="AHZ92" s="91"/>
      <c r="AIA92" s="91"/>
      <c r="AIB92" s="91"/>
      <c r="AIC92" s="91"/>
      <c r="AID92" s="91"/>
      <c r="AIE92" s="91"/>
      <c r="AIF92" s="91"/>
      <c r="AIG92" s="91"/>
      <c r="AIH92" s="91"/>
      <c r="AII92" s="91"/>
      <c r="AIJ92" s="91"/>
      <c r="AIK92" s="91"/>
      <c r="AIL92" s="91"/>
      <c r="AIM92" s="91"/>
      <c r="AIN92" s="91"/>
      <c r="AIO92" s="91"/>
      <c r="AIP92" s="91"/>
      <c r="AIQ92" s="91"/>
      <c r="AIR92" s="91"/>
      <c r="AIS92" s="91"/>
      <c r="AIT92" s="91"/>
      <c r="AIU92" s="91"/>
      <c r="AIV92" s="91"/>
      <c r="AIW92" s="91"/>
      <c r="AIX92" s="91"/>
      <c r="AIY92" s="91"/>
      <c r="AIZ92" s="91"/>
      <c r="AJA92" s="91"/>
      <c r="AJB92" s="91"/>
      <c r="AJC92" s="91"/>
      <c r="AJD92" s="91"/>
      <c r="AJE92" s="91"/>
      <c r="AJF92" s="91"/>
      <c r="AJG92" s="91"/>
      <c r="AJH92" s="91"/>
      <c r="AJI92" s="91"/>
      <c r="AJJ92" s="91"/>
      <c r="AJK92" s="91"/>
      <c r="AJL92" s="91"/>
      <c r="AJM92" s="91"/>
      <c r="AJN92" s="91"/>
      <c r="AJO92" s="91"/>
      <c r="AJP92" s="91"/>
      <c r="AJQ92" s="91"/>
      <c r="AJR92" s="91"/>
      <c r="AJS92" s="91"/>
      <c r="AJT92" s="91"/>
      <c r="AJU92" s="91"/>
      <c r="AJV92" s="91"/>
      <c r="AJW92" s="91"/>
      <c r="AJX92" s="91"/>
      <c r="AJY92" s="91"/>
      <c r="AJZ92" s="91"/>
      <c r="AKA92" s="91"/>
      <c r="AKB92" s="91"/>
      <c r="AKC92" s="91"/>
      <c r="AKD92" s="91"/>
      <c r="AKE92" s="91"/>
      <c r="AKF92" s="91"/>
      <c r="AKG92" s="91"/>
      <c r="AKH92" s="91"/>
      <c r="AKI92" s="91"/>
      <c r="AKJ92" s="91"/>
      <c r="AKK92" s="91"/>
      <c r="AKL92" s="91"/>
      <c r="AKM92" s="91"/>
      <c r="AKN92" s="91"/>
      <c r="AKO92" s="91"/>
      <c r="AKP92" s="91"/>
      <c r="AKQ92" s="91"/>
      <c r="AKR92" s="91"/>
      <c r="AKS92" s="91"/>
      <c r="AKT92" s="91"/>
      <c r="AKU92" s="91"/>
      <c r="AKV92" s="91"/>
      <c r="AKW92" s="91"/>
      <c r="AKX92" s="91"/>
      <c r="AKY92" s="91"/>
      <c r="AKZ92" s="91"/>
      <c r="ALA92" s="91"/>
      <c r="ALB92" s="91"/>
      <c r="ALC92" s="91"/>
      <c r="ALD92" s="91"/>
      <c r="ALE92" s="91"/>
      <c r="ALF92" s="91"/>
      <c r="ALG92" s="91"/>
      <c r="ALH92" s="91"/>
      <c r="ALI92" s="91"/>
      <c r="ALJ92" s="91"/>
      <c r="ALK92" s="91"/>
      <c r="ALL92" s="91"/>
      <c r="ALM92" s="91"/>
      <c r="ALN92" s="91"/>
      <c r="ALO92" s="91"/>
      <c r="ALP92" s="91"/>
      <c r="ALQ92" s="91"/>
      <c r="ALR92" s="91"/>
      <c r="ALS92" s="91"/>
      <c r="ALT92" s="91"/>
      <c r="ALU92" s="91"/>
      <c r="ALV92" s="91"/>
      <c r="ALW92" s="91"/>
      <c r="ALX92" s="91"/>
      <c r="ALY92" s="91"/>
      <c r="ALZ92" s="91"/>
      <c r="AMA92" s="91"/>
      <c r="AMB92" s="91"/>
      <c r="AMC92" s="91"/>
      <c r="AMD92" s="91"/>
      <c r="AME92" s="91"/>
      <c r="AMF92" s="91"/>
      <c r="AMG92" s="91"/>
      <c r="AMH92" s="91"/>
      <c r="AMI92" s="91"/>
      <c r="AMJ92" s="91"/>
      <c r="AMK92" s="91"/>
      <c r="AML92" s="91"/>
      <c r="AMM92" s="91"/>
      <c r="AMN92" s="91"/>
      <c r="AMO92" s="91"/>
      <c r="AMP92" s="91"/>
      <c r="AMQ92" s="91"/>
      <c r="AMR92" s="91"/>
      <c r="AMS92" s="91"/>
      <c r="AMT92" s="91"/>
      <c r="AMU92" s="91"/>
      <c r="AMV92" s="91"/>
      <c r="AMW92" s="91"/>
      <c r="AMX92" s="91"/>
      <c r="AMY92" s="91"/>
      <c r="AMZ92" s="91"/>
      <c r="ANA92" s="91"/>
      <c r="ANB92" s="91"/>
      <c r="ANC92" s="91"/>
      <c r="AND92" s="91"/>
      <c r="ANE92" s="91"/>
      <c r="ANF92" s="91"/>
      <c r="ANG92" s="91"/>
      <c r="ANH92" s="91"/>
      <c r="ANI92" s="91"/>
      <c r="ANJ92" s="91"/>
      <c r="ANK92" s="91"/>
      <c r="ANL92" s="91"/>
      <c r="ANM92" s="91"/>
      <c r="ANN92" s="91"/>
      <c r="ANO92" s="91"/>
      <c r="ANP92" s="91"/>
      <c r="ANQ92" s="91"/>
      <c r="ANR92" s="91"/>
      <c r="ANS92" s="91"/>
      <c r="ANT92" s="91"/>
      <c r="ANU92" s="91"/>
      <c r="ANV92" s="91"/>
      <c r="ANW92" s="91"/>
      <c r="ANX92" s="91"/>
      <c r="ANY92" s="91"/>
      <c r="ANZ92" s="91"/>
      <c r="AOA92" s="91"/>
      <c r="AOB92" s="91"/>
      <c r="AOC92" s="91"/>
      <c r="AOD92" s="91"/>
      <c r="AOE92" s="91"/>
      <c r="AOF92" s="91"/>
      <c r="AOG92" s="91"/>
      <c r="AOH92" s="91"/>
      <c r="AOI92" s="91"/>
      <c r="AOJ92" s="91"/>
      <c r="AOK92" s="91"/>
      <c r="AOL92" s="91"/>
      <c r="AOM92" s="91"/>
      <c r="AON92" s="91"/>
      <c r="AOO92" s="91"/>
      <c r="AOP92" s="91"/>
      <c r="AOQ92" s="91"/>
      <c r="AOR92" s="91"/>
      <c r="AOS92" s="91"/>
      <c r="AOT92" s="91"/>
      <c r="AOU92" s="91"/>
      <c r="AOV92" s="91"/>
      <c r="AOW92" s="91"/>
      <c r="AOX92" s="91"/>
      <c r="AOY92" s="91"/>
      <c r="AOZ92" s="91"/>
      <c r="APA92" s="91"/>
      <c r="APB92" s="91"/>
      <c r="APC92" s="91"/>
      <c r="APD92" s="91"/>
      <c r="APE92" s="91"/>
      <c r="APF92" s="91"/>
      <c r="APG92" s="91"/>
      <c r="APH92" s="91"/>
      <c r="API92" s="91"/>
      <c r="APJ92" s="91"/>
      <c r="APK92" s="91"/>
      <c r="APL92" s="91"/>
      <c r="APM92" s="91"/>
      <c r="APN92" s="91"/>
      <c r="APO92" s="91"/>
      <c r="APP92" s="91"/>
      <c r="APQ92" s="91"/>
      <c r="APR92" s="91"/>
      <c r="APS92" s="91"/>
      <c r="APT92" s="91"/>
      <c r="APU92" s="91"/>
      <c r="APV92" s="91"/>
      <c r="APW92" s="91"/>
      <c r="APX92" s="91"/>
      <c r="APY92" s="91"/>
      <c r="APZ92" s="91"/>
      <c r="AQA92" s="91"/>
      <c r="AQB92" s="91"/>
      <c r="AQC92" s="91"/>
      <c r="AQD92" s="91"/>
      <c r="AQE92" s="91"/>
      <c r="AQF92" s="91"/>
      <c r="AQG92" s="91"/>
      <c r="AQH92" s="91"/>
      <c r="AQI92" s="91"/>
      <c r="AQJ92" s="91"/>
      <c r="AQK92" s="91"/>
      <c r="AQL92" s="91"/>
      <c r="AQM92" s="91"/>
      <c r="AQN92" s="91"/>
      <c r="AQO92" s="91"/>
      <c r="AQP92" s="91"/>
      <c r="AQQ92" s="91"/>
      <c r="AQR92" s="91"/>
      <c r="AQS92" s="91"/>
      <c r="AQT92" s="91"/>
      <c r="AQU92" s="91"/>
      <c r="AQV92" s="91"/>
      <c r="AQW92" s="91"/>
      <c r="AQX92" s="91"/>
      <c r="AQY92" s="91"/>
      <c r="AQZ92" s="91"/>
      <c r="ARA92" s="91"/>
      <c r="ARB92" s="91"/>
      <c r="ARC92" s="91"/>
      <c r="ARD92" s="91"/>
      <c r="ARE92" s="91"/>
      <c r="ARF92" s="91"/>
      <c r="ARG92" s="91"/>
      <c r="ARH92" s="91"/>
      <c r="ARI92" s="91"/>
      <c r="ARJ92" s="91"/>
      <c r="ARK92" s="91"/>
      <c r="ARL92" s="91"/>
      <c r="ARM92" s="91"/>
      <c r="ARN92" s="91"/>
      <c r="ARO92" s="91"/>
      <c r="ARP92" s="91"/>
      <c r="ARQ92" s="91"/>
      <c r="ARR92" s="91"/>
      <c r="ARS92" s="91"/>
      <c r="ART92" s="91"/>
      <c r="ARU92" s="91"/>
      <c r="ARV92" s="91"/>
      <c r="ARW92" s="91"/>
      <c r="ARX92" s="91"/>
      <c r="ARY92" s="91"/>
      <c r="ARZ92" s="91"/>
      <c r="ASA92" s="91"/>
      <c r="ASB92" s="91"/>
      <c r="ASC92" s="91"/>
      <c r="ASD92" s="91"/>
      <c r="ASE92" s="91"/>
      <c r="ASF92" s="91"/>
      <c r="ASG92" s="91"/>
      <c r="ASH92" s="91"/>
      <c r="ASI92" s="91"/>
      <c r="ASJ92" s="91"/>
      <c r="ASK92" s="91"/>
      <c r="ASL92" s="91"/>
      <c r="ASM92" s="91"/>
      <c r="ASN92" s="91"/>
      <c r="ASO92" s="91"/>
      <c r="ASP92" s="91"/>
      <c r="ASQ92" s="91"/>
      <c r="ASR92" s="91"/>
      <c r="ASS92" s="91"/>
      <c r="AST92" s="91"/>
      <c r="ASU92" s="91"/>
      <c r="ASV92" s="91"/>
      <c r="ASW92" s="91"/>
      <c r="ASX92" s="91"/>
      <c r="ASY92" s="91"/>
      <c r="ASZ92" s="91"/>
      <c r="ATA92" s="91"/>
      <c r="ATB92" s="91"/>
      <c r="ATC92" s="91"/>
      <c r="ATD92" s="91"/>
      <c r="ATE92" s="91"/>
      <c r="ATF92" s="91"/>
      <c r="ATG92" s="91"/>
      <c r="ATH92" s="91"/>
      <c r="ATI92" s="91"/>
      <c r="ATJ92" s="91"/>
      <c r="ATK92" s="91"/>
      <c r="ATL92" s="91"/>
      <c r="ATM92" s="91"/>
      <c r="ATN92" s="91"/>
      <c r="ATO92" s="91"/>
      <c r="ATP92" s="91"/>
      <c r="ATQ92" s="91"/>
      <c r="ATR92" s="91"/>
      <c r="ATS92" s="91"/>
      <c r="ATT92" s="91"/>
      <c r="ATU92" s="91"/>
      <c r="ATV92" s="91"/>
      <c r="ATW92" s="91"/>
      <c r="ATX92" s="91"/>
      <c r="ATY92" s="91"/>
      <c r="ATZ92" s="91"/>
      <c r="AUA92" s="91"/>
      <c r="AUB92" s="91"/>
      <c r="AUC92" s="91"/>
      <c r="AUD92" s="91"/>
      <c r="AUE92" s="91"/>
      <c r="AUF92" s="91"/>
      <c r="AUG92" s="91"/>
      <c r="AUH92" s="91"/>
      <c r="AUI92" s="91"/>
      <c r="AUJ92" s="91"/>
      <c r="AUK92" s="91"/>
      <c r="AUL92" s="91"/>
      <c r="AUM92" s="91"/>
      <c r="AUN92" s="91"/>
      <c r="AUO92" s="91"/>
      <c r="AUP92" s="91"/>
      <c r="AUQ92" s="91"/>
      <c r="AUR92" s="91"/>
      <c r="AUS92" s="91"/>
      <c r="AUT92" s="91"/>
      <c r="AUU92" s="91"/>
      <c r="AUV92" s="91"/>
      <c r="AUW92" s="91"/>
      <c r="AUX92" s="91"/>
      <c r="AUY92" s="91"/>
      <c r="AUZ92" s="91"/>
      <c r="AVA92" s="91"/>
      <c r="AVB92" s="91"/>
      <c r="AVC92" s="91"/>
      <c r="AVD92" s="91"/>
      <c r="AVE92" s="91"/>
      <c r="AVF92" s="91"/>
      <c r="AVG92" s="91"/>
      <c r="AVH92" s="91"/>
      <c r="AVI92" s="91"/>
      <c r="AVJ92" s="91"/>
      <c r="AVK92" s="91"/>
      <c r="AVL92" s="91"/>
      <c r="AVM92" s="91"/>
      <c r="AVN92" s="91"/>
      <c r="AVO92" s="91"/>
      <c r="AVP92" s="91"/>
      <c r="AVQ92" s="91"/>
      <c r="AVR92" s="91"/>
      <c r="AVS92" s="91"/>
      <c r="AVT92" s="91"/>
      <c r="AVU92" s="91"/>
      <c r="AVV92" s="91"/>
      <c r="AVW92" s="91"/>
      <c r="AVX92" s="91"/>
      <c r="AVY92" s="91"/>
      <c r="AVZ92" s="91"/>
      <c r="AWA92" s="91"/>
      <c r="AWB92" s="91"/>
      <c r="AWC92" s="91"/>
      <c r="AWD92" s="91"/>
      <c r="AWE92" s="91"/>
      <c r="AWF92" s="91"/>
      <c r="AWG92" s="91"/>
      <c r="AWH92" s="91"/>
      <c r="AWI92" s="91"/>
      <c r="AWJ92" s="91"/>
      <c r="AWK92" s="91"/>
      <c r="AWL92" s="91"/>
      <c r="AWM92" s="91"/>
      <c r="AWN92" s="91"/>
      <c r="AWO92" s="91"/>
      <c r="AWP92" s="91"/>
      <c r="AWQ92" s="91"/>
      <c r="AWR92" s="91"/>
      <c r="AWS92" s="91"/>
      <c r="AWT92" s="91"/>
      <c r="AWU92" s="91"/>
      <c r="AWV92" s="91"/>
      <c r="AWW92" s="91"/>
      <c r="AWX92" s="91"/>
      <c r="AWY92" s="91"/>
      <c r="AWZ92" s="91"/>
      <c r="AXA92" s="91"/>
      <c r="AXB92" s="91"/>
      <c r="AXC92" s="91"/>
      <c r="AXD92" s="91"/>
      <c r="AXE92" s="91"/>
      <c r="AXF92" s="91"/>
      <c r="AXG92" s="91"/>
      <c r="AXH92" s="91"/>
      <c r="AXI92" s="91"/>
      <c r="AXJ92" s="91"/>
      <c r="AXK92" s="91"/>
      <c r="AXL92" s="91"/>
      <c r="AXM92" s="91"/>
      <c r="AXN92" s="91"/>
      <c r="AXO92" s="91"/>
      <c r="AXP92" s="91"/>
      <c r="AXQ92" s="91"/>
      <c r="AXR92" s="91"/>
      <c r="AXS92" s="91"/>
      <c r="AXT92" s="91"/>
      <c r="AXU92" s="91"/>
      <c r="AXV92" s="91"/>
      <c r="AXW92" s="91"/>
      <c r="AXX92" s="91"/>
      <c r="AXY92" s="91"/>
      <c r="AXZ92" s="91"/>
      <c r="AYA92" s="91"/>
      <c r="AYB92" s="91"/>
      <c r="AYC92" s="91"/>
      <c r="AYD92" s="91"/>
      <c r="AYE92" s="91"/>
      <c r="AYF92" s="91"/>
      <c r="AYG92" s="91"/>
      <c r="AYH92" s="91"/>
      <c r="AYI92" s="91"/>
      <c r="AYJ92" s="91"/>
      <c r="AYK92" s="91"/>
      <c r="AYL92" s="91"/>
      <c r="AYM92" s="91"/>
      <c r="AYN92" s="91"/>
      <c r="AYO92" s="91"/>
      <c r="AYP92" s="91"/>
      <c r="AYQ92" s="91"/>
      <c r="AYR92" s="91"/>
      <c r="AYS92" s="91"/>
      <c r="AYT92" s="91"/>
      <c r="AYU92" s="91"/>
      <c r="AYV92" s="91"/>
      <c r="AYW92" s="91"/>
      <c r="AYX92" s="91"/>
      <c r="AYY92" s="91"/>
      <c r="AYZ92" s="91"/>
      <c r="AZA92" s="91"/>
      <c r="AZB92" s="91"/>
      <c r="AZC92" s="91"/>
      <c r="AZD92" s="91"/>
      <c r="AZE92" s="91"/>
      <c r="AZF92" s="91"/>
      <c r="AZG92" s="91"/>
      <c r="AZH92" s="91"/>
      <c r="AZI92" s="91"/>
      <c r="AZJ92" s="91"/>
      <c r="AZK92" s="91"/>
      <c r="AZL92" s="91"/>
      <c r="AZM92" s="91"/>
      <c r="AZN92" s="91"/>
      <c r="AZO92" s="91"/>
      <c r="AZP92" s="91"/>
      <c r="AZQ92" s="91"/>
      <c r="AZR92" s="91"/>
      <c r="AZS92" s="91"/>
      <c r="AZT92" s="91"/>
      <c r="AZU92" s="91"/>
      <c r="AZV92" s="91"/>
      <c r="AZW92" s="91"/>
      <c r="AZX92" s="91"/>
      <c r="AZY92" s="91"/>
      <c r="AZZ92" s="91"/>
      <c r="BAA92" s="91"/>
      <c r="BAB92" s="91"/>
      <c r="BAC92" s="91"/>
      <c r="BAD92" s="91"/>
      <c r="BAE92" s="91"/>
      <c r="BAF92" s="91"/>
      <c r="BAG92" s="91"/>
      <c r="BAH92" s="91"/>
      <c r="BAI92" s="91"/>
      <c r="BAJ92" s="91"/>
      <c r="BAK92" s="91"/>
      <c r="BAL92" s="91"/>
      <c r="BAM92" s="91"/>
      <c r="BAN92" s="91"/>
      <c r="BAO92" s="91"/>
      <c r="BAP92" s="91"/>
      <c r="BAQ92" s="91"/>
      <c r="BAR92" s="91"/>
      <c r="BAS92" s="91"/>
      <c r="BAT92" s="91"/>
      <c r="BAU92" s="91"/>
      <c r="BAV92" s="91"/>
      <c r="BAW92" s="91"/>
      <c r="BAX92" s="91"/>
      <c r="BAY92" s="91"/>
      <c r="BAZ92" s="91"/>
      <c r="BBA92" s="91"/>
      <c r="BBB92" s="91"/>
      <c r="BBC92" s="91"/>
      <c r="BBD92" s="91"/>
      <c r="BBE92" s="91"/>
      <c r="BBF92" s="91"/>
      <c r="BBG92" s="91"/>
      <c r="BBH92" s="91"/>
      <c r="BBI92" s="91"/>
      <c r="BBJ92" s="91"/>
      <c r="BBK92" s="91"/>
      <c r="BBL92" s="91"/>
      <c r="BBM92" s="91"/>
      <c r="BBN92" s="91"/>
      <c r="BBO92" s="91"/>
      <c r="BBP92" s="91"/>
      <c r="BBQ92" s="91"/>
      <c r="BBR92" s="91"/>
      <c r="BBS92" s="91"/>
      <c r="BBT92" s="91"/>
      <c r="BBU92" s="91"/>
      <c r="BBV92" s="91"/>
      <c r="BBW92" s="91"/>
      <c r="BBX92" s="91"/>
      <c r="BBY92" s="91"/>
      <c r="BBZ92" s="91"/>
      <c r="BCA92" s="91"/>
      <c r="BCB92" s="91"/>
      <c r="BCC92" s="91"/>
      <c r="BCD92" s="91"/>
      <c r="BCE92" s="91"/>
      <c r="BCF92" s="91"/>
      <c r="BCG92" s="91"/>
      <c r="BCH92" s="91"/>
      <c r="BCI92" s="91"/>
      <c r="BCJ92" s="91"/>
      <c r="BCK92" s="91"/>
      <c r="BCL92" s="91"/>
      <c r="BCM92" s="91"/>
      <c r="BCN92" s="91"/>
      <c r="BCO92" s="91"/>
      <c r="BCP92" s="91"/>
      <c r="BCQ92" s="91"/>
      <c r="BCR92" s="91"/>
      <c r="BCS92" s="91"/>
      <c r="BCT92" s="91"/>
      <c r="BCU92" s="91"/>
      <c r="BCV92" s="91"/>
      <c r="BCW92" s="91"/>
      <c r="BCX92" s="91"/>
      <c r="BCY92" s="91"/>
      <c r="BCZ92" s="91"/>
      <c r="BDA92" s="91"/>
      <c r="BDB92" s="91"/>
      <c r="BDC92" s="91"/>
      <c r="BDD92" s="91"/>
      <c r="BDE92" s="91"/>
      <c r="BDF92" s="91"/>
      <c r="BDG92" s="91"/>
      <c r="BDH92" s="91"/>
      <c r="BDI92" s="91"/>
      <c r="BDJ92" s="91"/>
      <c r="BDK92" s="91"/>
      <c r="BDL92" s="91"/>
      <c r="BDM92" s="91"/>
      <c r="BDN92" s="91"/>
      <c r="BDO92" s="91"/>
      <c r="BDP92" s="91"/>
      <c r="BDQ92" s="91"/>
      <c r="BDR92" s="91"/>
      <c r="BDS92" s="91"/>
      <c r="BDT92" s="91"/>
      <c r="BDU92" s="91"/>
      <c r="BDV92" s="91"/>
      <c r="BDW92" s="91"/>
      <c r="BDX92" s="91"/>
      <c r="BDY92" s="91"/>
      <c r="BDZ92" s="91"/>
      <c r="BEA92" s="91"/>
      <c r="BEB92" s="91"/>
      <c r="BEC92" s="91"/>
      <c r="BED92" s="91"/>
      <c r="BEE92" s="91"/>
      <c r="BEF92" s="91"/>
      <c r="BEG92" s="91"/>
      <c r="BEH92" s="91"/>
      <c r="BEI92" s="91"/>
      <c r="BEJ92" s="91"/>
      <c r="BEK92" s="91"/>
      <c r="BEL92" s="91"/>
      <c r="BEM92" s="91"/>
      <c r="BEN92" s="91"/>
      <c r="BEO92" s="91"/>
      <c r="BEP92" s="91"/>
      <c r="BEQ92" s="91"/>
      <c r="BER92" s="91"/>
      <c r="BES92" s="91"/>
      <c r="BET92" s="91"/>
      <c r="BEU92" s="91"/>
      <c r="BEV92" s="91"/>
      <c r="BEW92" s="91"/>
      <c r="BEX92" s="91"/>
      <c r="BEY92" s="91"/>
      <c r="BEZ92" s="91"/>
      <c r="BFA92" s="91"/>
      <c r="BFB92" s="91"/>
      <c r="BFC92" s="91"/>
      <c r="BFD92" s="91"/>
      <c r="BFE92" s="91"/>
      <c r="BFF92" s="91"/>
      <c r="BFG92" s="91"/>
      <c r="BFH92" s="91"/>
      <c r="BFI92" s="91"/>
      <c r="BFJ92" s="91"/>
      <c r="BFK92" s="91"/>
      <c r="BFL92" s="91"/>
      <c r="BFM92" s="91"/>
      <c r="BFN92" s="91"/>
      <c r="BFO92" s="91"/>
      <c r="BFP92" s="91"/>
      <c r="BFQ92" s="91"/>
      <c r="BFR92" s="91"/>
      <c r="BFS92" s="91"/>
      <c r="BFT92" s="91"/>
      <c r="BFU92" s="91"/>
      <c r="BFV92" s="91"/>
      <c r="BFW92" s="91"/>
      <c r="BFX92" s="91"/>
      <c r="BFY92" s="91"/>
      <c r="BFZ92" s="91"/>
      <c r="BGA92" s="91"/>
      <c r="BGB92" s="91"/>
      <c r="BGC92" s="91"/>
      <c r="BGD92" s="91"/>
      <c r="BGE92" s="91"/>
      <c r="BGF92" s="91"/>
      <c r="BGG92" s="91"/>
      <c r="BGH92" s="91"/>
      <c r="BGI92" s="91"/>
      <c r="BGJ92" s="91"/>
      <c r="BGK92" s="91"/>
      <c r="BGL92" s="91"/>
      <c r="BGM92" s="91"/>
      <c r="BGN92" s="91"/>
      <c r="BGO92" s="91"/>
      <c r="BGP92" s="91"/>
      <c r="BGQ92" s="91"/>
      <c r="BGR92" s="91"/>
      <c r="BGS92" s="91"/>
      <c r="BGT92" s="91"/>
      <c r="BGU92" s="91"/>
      <c r="BGV92" s="91"/>
      <c r="BGW92" s="91"/>
      <c r="BGX92" s="91"/>
      <c r="BGY92" s="91"/>
      <c r="BGZ92" s="91"/>
      <c r="BHA92" s="91"/>
      <c r="BHB92" s="91"/>
      <c r="BHC92" s="91"/>
      <c r="BHD92" s="91"/>
      <c r="BHE92" s="91"/>
      <c r="BHF92" s="91"/>
      <c r="BHG92" s="91"/>
      <c r="BHH92" s="91"/>
      <c r="BHI92" s="91"/>
      <c r="BHJ92" s="91"/>
      <c r="BHK92" s="91"/>
      <c r="BHL92" s="91"/>
      <c r="BHM92" s="91"/>
      <c r="BHN92" s="91"/>
      <c r="BHO92" s="91"/>
      <c r="BHP92" s="91"/>
      <c r="BHQ92" s="91"/>
    </row>
    <row r="93" spans="1:1577"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116"/>
      <c r="S93" s="91"/>
      <c r="T93" s="91"/>
      <c r="U93" s="91"/>
      <c r="V93" s="91"/>
      <c r="W93" s="91"/>
      <c r="DO93" s="91"/>
      <c r="DP93" s="91"/>
      <c r="DQ93" s="91"/>
      <c r="DR93" s="91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91"/>
      <c r="EQ93" s="91"/>
      <c r="ER93" s="91"/>
      <c r="ES93" s="91"/>
      <c r="ET93" s="91"/>
      <c r="EU93" s="91"/>
      <c r="EV93" s="91"/>
      <c r="EW93" s="91"/>
      <c r="EX93" s="91"/>
      <c r="EY93" s="91"/>
      <c r="EZ93" s="91"/>
      <c r="FA93" s="91"/>
      <c r="FB93" s="91"/>
      <c r="FC93" s="91"/>
      <c r="FD93" s="91"/>
      <c r="FE93" s="91"/>
      <c r="FF93" s="91"/>
      <c r="FG93" s="91"/>
      <c r="FH93" s="91"/>
      <c r="FI93" s="91"/>
      <c r="FJ93" s="91"/>
      <c r="FK93" s="91"/>
      <c r="FL93" s="91"/>
      <c r="FM93" s="91"/>
      <c r="FN93" s="91"/>
      <c r="FO93" s="91"/>
      <c r="FP93" s="91"/>
      <c r="FQ93" s="91"/>
      <c r="FR93" s="91"/>
      <c r="FS93" s="91"/>
      <c r="FT93" s="91"/>
      <c r="FU93" s="91"/>
      <c r="FV93" s="91"/>
      <c r="FW93" s="91"/>
      <c r="FX93" s="91"/>
      <c r="FY93" s="91"/>
      <c r="FZ93" s="91"/>
      <c r="GA93" s="91"/>
      <c r="GB93" s="91"/>
      <c r="GC93" s="91"/>
      <c r="GD93" s="91"/>
      <c r="GE93" s="91"/>
      <c r="GF93" s="91"/>
      <c r="GG93" s="91"/>
      <c r="GH93" s="91"/>
      <c r="GI93" s="91"/>
      <c r="GJ93" s="91"/>
      <c r="GK93" s="91"/>
      <c r="GL93" s="91"/>
      <c r="GM93" s="91"/>
      <c r="GN93" s="91"/>
      <c r="GO93" s="91"/>
      <c r="GP93" s="91"/>
      <c r="GQ93" s="91"/>
      <c r="GR93" s="91"/>
      <c r="GS93" s="91"/>
      <c r="GT93" s="91"/>
      <c r="GU93" s="91"/>
      <c r="GV93" s="91"/>
      <c r="GW93" s="91"/>
      <c r="GX93" s="91"/>
      <c r="GY93" s="91"/>
      <c r="GZ93" s="91"/>
      <c r="HA93" s="91"/>
      <c r="HB93" s="91"/>
      <c r="HC93" s="91"/>
      <c r="HD93" s="91"/>
      <c r="HE93" s="91"/>
      <c r="HF93" s="91"/>
      <c r="HG93" s="91"/>
      <c r="HH93" s="91"/>
      <c r="HI93" s="91"/>
      <c r="HJ93" s="91"/>
      <c r="HK93" s="91"/>
      <c r="HL93" s="91"/>
      <c r="HM93" s="91"/>
      <c r="HN93" s="91"/>
      <c r="HO93" s="91"/>
      <c r="HP93" s="91"/>
      <c r="HQ93" s="91"/>
      <c r="HR93" s="91"/>
      <c r="HS93" s="91"/>
      <c r="HT93" s="91"/>
      <c r="HU93" s="91"/>
      <c r="HV93" s="91"/>
      <c r="HW93" s="91"/>
      <c r="HX93" s="91"/>
      <c r="HY93" s="91"/>
      <c r="HZ93" s="91"/>
      <c r="IA93" s="91"/>
      <c r="IB93" s="91"/>
      <c r="IC93" s="91"/>
      <c r="ID93" s="91"/>
      <c r="IE93" s="91"/>
      <c r="IF93" s="91"/>
      <c r="IG93" s="91"/>
      <c r="IH93" s="91"/>
      <c r="II93" s="91"/>
      <c r="IJ93" s="91"/>
      <c r="IK93" s="91"/>
      <c r="IL93" s="91"/>
      <c r="IM93" s="91"/>
      <c r="IN93" s="91"/>
      <c r="IO93" s="91"/>
      <c r="IP93" s="91"/>
      <c r="IQ93" s="91"/>
      <c r="IR93" s="91"/>
      <c r="IS93" s="91"/>
      <c r="IT93" s="91"/>
      <c r="IU93" s="91"/>
      <c r="IV93" s="91"/>
      <c r="IW93" s="91"/>
      <c r="IX93" s="91"/>
      <c r="IY93" s="91"/>
      <c r="IZ93" s="91"/>
      <c r="JA93" s="91"/>
      <c r="JB93" s="91"/>
      <c r="JC93" s="91"/>
      <c r="JD93" s="91"/>
      <c r="JE93" s="91"/>
      <c r="JF93" s="91"/>
      <c r="JG93" s="91"/>
      <c r="JH93" s="91"/>
      <c r="JI93" s="91"/>
      <c r="JJ93" s="91"/>
      <c r="JK93" s="91"/>
      <c r="JL93" s="91"/>
      <c r="JM93" s="91"/>
      <c r="JN93" s="91"/>
      <c r="JO93" s="91"/>
      <c r="JP93" s="91"/>
      <c r="JQ93" s="91"/>
      <c r="JR93" s="91"/>
      <c r="JS93" s="91"/>
      <c r="JT93" s="91"/>
      <c r="JU93" s="91"/>
      <c r="JV93" s="91"/>
      <c r="JW93" s="91"/>
      <c r="JX93" s="91"/>
      <c r="JY93" s="91"/>
      <c r="JZ93" s="91"/>
      <c r="KA93" s="91"/>
      <c r="KB93" s="91"/>
      <c r="KC93" s="91"/>
      <c r="KD93" s="91"/>
      <c r="KE93" s="91"/>
      <c r="KF93" s="91"/>
      <c r="KG93" s="91"/>
      <c r="KH93" s="91"/>
      <c r="KI93" s="91"/>
      <c r="KJ93" s="91"/>
      <c r="KK93" s="91"/>
      <c r="KL93" s="91"/>
      <c r="KM93" s="91"/>
      <c r="KN93" s="91"/>
      <c r="KO93" s="91"/>
      <c r="KP93" s="91"/>
      <c r="KQ93" s="91"/>
      <c r="KR93" s="91"/>
      <c r="KS93" s="91"/>
      <c r="KT93" s="91"/>
      <c r="KU93" s="91"/>
      <c r="KV93" s="91"/>
      <c r="KW93" s="91"/>
      <c r="KX93" s="91"/>
      <c r="KY93" s="91"/>
      <c r="KZ93" s="91"/>
      <c r="LA93" s="91"/>
      <c r="LB93" s="91"/>
      <c r="LC93" s="91"/>
      <c r="LD93" s="91"/>
      <c r="LE93" s="91"/>
      <c r="LF93" s="91"/>
      <c r="LG93" s="91"/>
      <c r="LH93" s="91"/>
      <c r="LI93" s="91"/>
      <c r="LJ93" s="91"/>
      <c r="LK93" s="91"/>
      <c r="LL93" s="91"/>
      <c r="LM93" s="91"/>
      <c r="LN93" s="91"/>
      <c r="LO93" s="91"/>
      <c r="LP93" s="91"/>
      <c r="LQ93" s="91"/>
      <c r="LR93" s="91"/>
      <c r="LS93" s="91"/>
      <c r="LT93" s="91"/>
      <c r="LU93" s="91"/>
      <c r="LV93" s="91"/>
      <c r="LW93" s="91"/>
      <c r="LX93" s="91"/>
      <c r="LY93" s="91"/>
      <c r="LZ93" s="91"/>
      <c r="MA93" s="91"/>
      <c r="MB93" s="91"/>
      <c r="MC93" s="91"/>
      <c r="MD93" s="91"/>
      <c r="ME93" s="91"/>
      <c r="MF93" s="91"/>
      <c r="MG93" s="91"/>
      <c r="MH93" s="91"/>
      <c r="MI93" s="91"/>
      <c r="MJ93" s="91"/>
      <c r="MK93" s="91"/>
      <c r="ML93" s="91"/>
      <c r="MM93" s="91"/>
      <c r="MN93" s="91"/>
      <c r="MO93" s="91"/>
      <c r="MP93" s="91"/>
      <c r="MQ93" s="91"/>
      <c r="MR93" s="91"/>
      <c r="MS93" s="91"/>
      <c r="MT93" s="91"/>
      <c r="MU93" s="91"/>
      <c r="MV93" s="91"/>
      <c r="MW93" s="91"/>
      <c r="MX93" s="91"/>
      <c r="MY93" s="91"/>
      <c r="MZ93" s="91"/>
      <c r="NA93" s="91"/>
      <c r="NB93" s="91"/>
      <c r="NC93" s="91"/>
      <c r="ND93" s="91"/>
      <c r="NE93" s="91"/>
      <c r="NF93" s="91"/>
      <c r="NG93" s="91"/>
      <c r="NH93" s="91"/>
      <c r="NI93" s="91"/>
      <c r="NJ93" s="91"/>
      <c r="NK93" s="91"/>
      <c r="NL93" s="91"/>
      <c r="NM93" s="91"/>
      <c r="NN93" s="91"/>
      <c r="NO93" s="91"/>
      <c r="NP93" s="91"/>
      <c r="NQ93" s="91"/>
      <c r="NR93" s="91"/>
      <c r="NS93" s="91"/>
      <c r="NT93" s="91"/>
      <c r="NU93" s="91"/>
      <c r="NV93" s="91"/>
      <c r="NW93" s="91"/>
      <c r="NX93" s="91"/>
      <c r="NY93" s="91"/>
      <c r="NZ93" s="91"/>
      <c r="OA93" s="91"/>
      <c r="OB93" s="91"/>
      <c r="OC93" s="91"/>
      <c r="OD93" s="91"/>
      <c r="OE93" s="91"/>
      <c r="OF93" s="91"/>
      <c r="OG93" s="91"/>
      <c r="OH93" s="91"/>
      <c r="OI93" s="91"/>
      <c r="OJ93" s="91"/>
      <c r="OK93" s="91"/>
      <c r="OL93" s="91"/>
      <c r="OM93" s="91"/>
      <c r="ON93" s="91"/>
      <c r="OO93" s="91"/>
      <c r="OP93" s="91"/>
      <c r="OQ93" s="91"/>
      <c r="OR93" s="91"/>
      <c r="OS93" s="91"/>
      <c r="OT93" s="91"/>
      <c r="OU93" s="91"/>
      <c r="OV93" s="91"/>
      <c r="OW93" s="91"/>
      <c r="OX93" s="91"/>
      <c r="OY93" s="91"/>
      <c r="OZ93" s="91"/>
      <c r="PA93" s="91"/>
      <c r="PB93" s="91"/>
      <c r="PC93" s="91"/>
      <c r="PD93" s="91"/>
      <c r="PE93" s="91"/>
      <c r="PF93" s="91"/>
      <c r="PG93" s="91"/>
      <c r="PH93" s="91"/>
      <c r="PI93" s="91"/>
      <c r="PJ93" s="91"/>
      <c r="PK93" s="91"/>
      <c r="PL93" s="91"/>
      <c r="PM93" s="91"/>
      <c r="PN93" s="91"/>
      <c r="PO93" s="91"/>
      <c r="PP93" s="91"/>
      <c r="PQ93" s="91"/>
      <c r="PR93" s="91"/>
      <c r="PS93" s="91"/>
      <c r="PT93" s="91"/>
      <c r="PU93" s="91"/>
      <c r="PV93" s="91"/>
      <c r="PW93" s="91"/>
      <c r="PX93" s="91"/>
      <c r="PY93" s="91"/>
      <c r="PZ93" s="91"/>
      <c r="QA93" s="91"/>
      <c r="QB93" s="91"/>
      <c r="QC93" s="91"/>
      <c r="QD93" s="91"/>
      <c r="QE93" s="91"/>
      <c r="QF93" s="91"/>
      <c r="QG93" s="91"/>
      <c r="QH93" s="91"/>
      <c r="QI93" s="91"/>
      <c r="QJ93" s="91"/>
      <c r="QK93" s="91"/>
      <c r="QL93" s="91"/>
      <c r="QM93" s="91"/>
      <c r="QN93" s="91"/>
      <c r="QO93" s="91"/>
      <c r="QP93" s="91"/>
      <c r="QQ93" s="91"/>
      <c r="QR93" s="91"/>
      <c r="QS93" s="91"/>
      <c r="QT93" s="91"/>
      <c r="QU93" s="91"/>
      <c r="QV93" s="91"/>
      <c r="QW93" s="91"/>
      <c r="QX93" s="91"/>
      <c r="QY93" s="91"/>
      <c r="QZ93" s="91"/>
      <c r="RA93" s="91"/>
      <c r="RB93" s="91"/>
      <c r="RC93" s="91"/>
      <c r="RD93" s="91"/>
      <c r="RE93" s="91"/>
      <c r="RF93" s="91"/>
      <c r="RG93" s="91"/>
      <c r="RH93" s="91"/>
      <c r="RI93" s="91"/>
      <c r="RJ93" s="91"/>
      <c r="RK93" s="91"/>
      <c r="RL93" s="91"/>
      <c r="RM93" s="91"/>
      <c r="RN93" s="91"/>
      <c r="RO93" s="91"/>
      <c r="RP93" s="91"/>
      <c r="RQ93" s="91"/>
      <c r="RR93" s="91"/>
      <c r="RS93" s="91"/>
      <c r="RT93" s="91"/>
      <c r="RU93" s="91"/>
      <c r="RV93" s="91"/>
      <c r="RW93" s="91"/>
      <c r="RX93" s="91"/>
      <c r="RY93" s="91"/>
      <c r="RZ93" s="91"/>
      <c r="SA93" s="91"/>
      <c r="SB93" s="91"/>
      <c r="SC93" s="91"/>
      <c r="SD93" s="91"/>
      <c r="SE93" s="91"/>
      <c r="SF93" s="91"/>
      <c r="SG93" s="91"/>
      <c r="SH93" s="91"/>
      <c r="SI93" s="91"/>
      <c r="SJ93" s="91"/>
      <c r="SK93" s="91"/>
      <c r="SL93" s="91"/>
      <c r="SM93" s="91"/>
      <c r="SN93" s="91"/>
      <c r="SO93" s="91"/>
      <c r="SP93" s="91"/>
      <c r="SQ93" s="91"/>
      <c r="SR93" s="91"/>
      <c r="SS93" s="91"/>
      <c r="ST93" s="91"/>
      <c r="SU93" s="91"/>
      <c r="SV93" s="91"/>
      <c r="SW93" s="91"/>
      <c r="SX93" s="91"/>
      <c r="SY93" s="91"/>
      <c r="SZ93" s="91"/>
      <c r="TA93" s="91"/>
      <c r="TB93" s="91"/>
      <c r="TC93" s="91"/>
      <c r="TD93" s="91"/>
      <c r="TE93" s="91"/>
      <c r="TF93" s="91"/>
      <c r="TG93" s="91"/>
      <c r="TH93" s="91"/>
      <c r="TI93" s="91"/>
      <c r="TJ93" s="91"/>
      <c r="TK93" s="91"/>
      <c r="TL93" s="91"/>
      <c r="TM93" s="91"/>
      <c r="TN93" s="91"/>
      <c r="TO93" s="91"/>
      <c r="TP93" s="91"/>
      <c r="TQ93" s="91"/>
      <c r="TR93" s="91"/>
      <c r="TS93" s="91"/>
      <c r="TT93" s="91"/>
      <c r="TU93" s="91"/>
      <c r="TV93" s="91"/>
      <c r="TW93" s="91"/>
      <c r="TX93" s="91"/>
      <c r="TY93" s="91"/>
      <c r="TZ93" s="91"/>
      <c r="UA93" s="91"/>
      <c r="UB93" s="91"/>
      <c r="UC93" s="91"/>
      <c r="UD93" s="91"/>
      <c r="UE93" s="91"/>
      <c r="UF93" s="91"/>
      <c r="UG93" s="91"/>
      <c r="UH93" s="91"/>
      <c r="UI93" s="91"/>
      <c r="UJ93" s="91"/>
      <c r="UK93" s="91"/>
      <c r="UL93" s="91"/>
      <c r="UM93" s="91"/>
      <c r="UN93" s="91"/>
      <c r="UO93" s="91"/>
      <c r="UP93" s="91"/>
      <c r="UQ93" s="91"/>
      <c r="UR93" s="91"/>
      <c r="US93" s="91"/>
      <c r="UT93" s="91"/>
      <c r="UU93" s="91"/>
      <c r="UV93" s="91"/>
      <c r="UW93" s="91"/>
      <c r="UX93" s="91"/>
      <c r="UY93" s="91"/>
      <c r="UZ93" s="91"/>
      <c r="VA93" s="91"/>
      <c r="VB93" s="91"/>
      <c r="VC93" s="91"/>
      <c r="VD93" s="91"/>
      <c r="VE93" s="91"/>
      <c r="VF93" s="91"/>
      <c r="VG93" s="91"/>
      <c r="VH93" s="91"/>
      <c r="VI93" s="91"/>
      <c r="VJ93" s="91"/>
      <c r="VK93" s="91"/>
      <c r="VL93" s="91"/>
      <c r="VM93" s="91"/>
      <c r="VN93" s="91"/>
      <c r="VO93" s="91"/>
      <c r="VP93" s="91"/>
      <c r="VQ93" s="91"/>
      <c r="VR93" s="91"/>
      <c r="VS93" s="91"/>
      <c r="VT93" s="91"/>
      <c r="VU93" s="91"/>
      <c r="VV93" s="91"/>
      <c r="VW93" s="91"/>
      <c r="VX93" s="91"/>
      <c r="VY93" s="91"/>
      <c r="VZ93" s="91"/>
      <c r="WA93" s="91"/>
      <c r="WB93" s="91"/>
      <c r="WC93" s="91"/>
      <c r="WD93" s="91"/>
      <c r="WE93" s="91"/>
      <c r="WF93" s="91"/>
      <c r="WG93" s="91"/>
      <c r="WH93" s="91"/>
      <c r="WI93" s="91"/>
      <c r="WJ93" s="91"/>
      <c r="WK93" s="91"/>
      <c r="WL93" s="91"/>
      <c r="WM93" s="91"/>
      <c r="WN93" s="91"/>
      <c r="WO93" s="91"/>
      <c r="WP93" s="91"/>
      <c r="WQ93" s="91"/>
      <c r="WR93" s="91"/>
      <c r="WS93" s="91"/>
      <c r="WT93" s="91"/>
      <c r="WU93" s="91"/>
      <c r="WV93" s="91"/>
      <c r="WW93" s="91"/>
      <c r="WX93" s="91"/>
      <c r="WY93" s="91"/>
      <c r="WZ93" s="91"/>
      <c r="XA93" s="91"/>
      <c r="XB93" s="91"/>
      <c r="XC93" s="91"/>
      <c r="XD93" s="91"/>
      <c r="XE93" s="91"/>
      <c r="XF93" s="91"/>
      <c r="XG93" s="91"/>
      <c r="XH93" s="91"/>
      <c r="XI93" s="91"/>
      <c r="XJ93" s="91"/>
      <c r="XK93" s="91"/>
      <c r="XL93" s="91"/>
      <c r="XM93" s="91"/>
      <c r="XN93" s="91"/>
      <c r="XO93" s="91"/>
      <c r="XP93" s="91"/>
      <c r="XQ93" s="91"/>
      <c r="XR93" s="91"/>
      <c r="XS93" s="91"/>
      <c r="XT93" s="91"/>
      <c r="XU93" s="91"/>
      <c r="XV93" s="91"/>
      <c r="XW93" s="91"/>
      <c r="XX93" s="91"/>
      <c r="XY93" s="91"/>
      <c r="XZ93" s="91"/>
      <c r="YA93" s="91"/>
      <c r="YB93" s="91"/>
      <c r="YC93" s="91"/>
      <c r="YD93" s="91"/>
      <c r="YE93" s="91"/>
      <c r="YF93" s="91"/>
      <c r="YG93" s="91"/>
      <c r="YH93" s="91"/>
      <c r="YI93" s="91"/>
      <c r="YJ93" s="91"/>
      <c r="YK93" s="91"/>
      <c r="YL93" s="91"/>
      <c r="YM93" s="91"/>
      <c r="YN93" s="91"/>
      <c r="YO93" s="91"/>
      <c r="YP93" s="91"/>
      <c r="YQ93" s="91"/>
      <c r="YR93" s="91"/>
      <c r="YS93" s="91"/>
      <c r="YT93" s="91"/>
      <c r="YU93" s="91"/>
      <c r="YV93" s="91"/>
      <c r="YW93" s="91"/>
      <c r="YX93" s="91"/>
      <c r="YY93" s="91"/>
      <c r="YZ93" s="91"/>
      <c r="ZA93" s="91"/>
      <c r="ZB93" s="91"/>
      <c r="ZC93" s="91"/>
      <c r="ZD93" s="91"/>
      <c r="ZE93" s="91"/>
      <c r="ZF93" s="91"/>
      <c r="ZG93" s="91"/>
      <c r="ZH93" s="91"/>
      <c r="ZI93" s="91"/>
      <c r="ZJ93" s="91"/>
      <c r="ZK93" s="91"/>
      <c r="ZL93" s="91"/>
      <c r="ZM93" s="91"/>
      <c r="ZN93" s="91"/>
      <c r="ZO93" s="91"/>
      <c r="ZP93" s="91"/>
      <c r="ZQ93" s="91"/>
      <c r="ZR93" s="91"/>
      <c r="ZS93" s="91"/>
      <c r="ZT93" s="91"/>
      <c r="ZU93" s="91"/>
      <c r="ZV93" s="91"/>
      <c r="ZW93" s="91"/>
      <c r="ZX93" s="91"/>
      <c r="ZY93" s="91"/>
      <c r="ZZ93" s="91"/>
      <c r="AAA93" s="91"/>
      <c r="AAB93" s="91"/>
      <c r="AAC93" s="91"/>
      <c r="AAD93" s="91"/>
      <c r="AAE93" s="91"/>
      <c r="AAF93" s="91"/>
      <c r="AAG93" s="91"/>
      <c r="AAH93" s="91"/>
      <c r="AAI93" s="91"/>
      <c r="AAJ93" s="91"/>
      <c r="AAK93" s="91"/>
      <c r="AAL93" s="91"/>
      <c r="AAM93" s="91"/>
      <c r="AAN93" s="91"/>
      <c r="AAO93" s="91"/>
      <c r="AAP93" s="91"/>
      <c r="AAQ93" s="91"/>
      <c r="AAR93" s="91"/>
      <c r="AAS93" s="91"/>
      <c r="AAT93" s="91"/>
      <c r="AAU93" s="91"/>
      <c r="AAV93" s="91"/>
      <c r="AAW93" s="91"/>
      <c r="AAX93" s="91"/>
      <c r="AAY93" s="91"/>
      <c r="AAZ93" s="91"/>
      <c r="ABA93" s="91"/>
      <c r="ABB93" s="91"/>
      <c r="ABC93" s="91"/>
      <c r="ABD93" s="91"/>
      <c r="ABE93" s="91"/>
      <c r="ABF93" s="91"/>
      <c r="ABG93" s="91"/>
      <c r="ABH93" s="91"/>
      <c r="ABI93" s="91"/>
      <c r="ABJ93" s="91"/>
      <c r="ABK93" s="91"/>
      <c r="ABL93" s="91"/>
      <c r="ABM93" s="91"/>
      <c r="ABN93" s="91"/>
      <c r="ABO93" s="91"/>
      <c r="ABP93" s="91"/>
      <c r="ABQ93" s="91"/>
      <c r="ABR93" s="91"/>
      <c r="ABS93" s="91"/>
      <c r="ABT93" s="91"/>
      <c r="ABU93" s="91"/>
      <c r="ABV93" s="91"/>
      <c r="ABW93" s="91"/>
      <c r="ABX93" s="91"/>
      <c r="ABY93" s="91"/>
      <c r="ABZ93" s="91"/>
      <c r="ACA93" s="91"/>
      <c r="ACB93" s="91"/>
      <c r="ACC93" s="91"/>
      <c r="ACD93" s="91"/>
      <c r="ACE93" s="91"/>
      <c r="ACF93" s="91"/>
      <c r="ACG93" s="91"/>
      <c r="ACH93" s="91"/>
      <c r="ACI93" s="91"/>
      <c r="ACJ93" s="91"/>
      <c r="ACK93" s="91"/>
      <c r="ACL93" s="91"/>
      <c r="ACM93" s="91"/>
      <c r="ACN93" s="91"/>
      <c r="ACO93" s="91"/>
      <c r="ACP93" s="91"/>
      <c r="ACQ93" s="91"/>
      <c r="ACR93" s="91"/>
      <c r="ACS93" s="91"/>
      <c r="ACT93" s="91"/>
      <c r="ACU93" s="91"/>
      <c r="ACV93" s="91"/>
      <c r="ACW93" s="91"/>
      <c r="ACX93" s="91"/>
      <c r="ACY93" s="91"/>
      <c r="ACZ93" s="91"/>
      <c r="ADA93" s="91"/>
      <c r="ADB93" s="91"/>
      <c r="ADC93" s="91"/>
      <c r="ADD93" s="91"/>
      <c r="ADE93" s="91"/>
      <c r="ADF93" s="91"/>
      <c r="ADG93" s="91"/>
      <c r="ADH93" s="91"/>
      <c r="ADI93" s="91"/>
      <c r="ADJ93" s="91"/>
      <c r="ADK93" s="91"/>
      <c r="ADL93" s="91"/>
      <c r="ADM93" s="91"/>
      <c r="ADN93" s="91"/>
      <c r="ADO93" s="91"/>
      <c r="ADP93" s="91"/>
      <c r="ADQ93" s="91"/>
      <c r="ADR93" s="91"/>
      <c r="ADS93" s="91"/>
      <c r="ADT93" s="91"/>
      <c r="ADU93" s="91"/>
      <c r="ADV93" s="91"/>
      <c r="ADW93" s="91"/>
      <c r="ADX93" s="91"/>
      <c r="ADY93" s="91"/>
      <c r="ADZ93" s="91"/>
      <c r="AEA93" s="91"/>
      <c r="AEB93" s="91"/>
      <c r="AEC93" s="91"/>
      <c r="AED93" s="91"/>
      <c r="AEE93" s="91"/>
      <c r="AEF93" s="91"/>
      <c r="AEG93" s="91"/>
      <c r="AEH93" s="91"/>
      <c r="AEI93" s="91"/>
      <c r="AEJ93" s="91"/>
      <c r="AEK93" s="91"/>
      <c r="AEL93" s="91"/>
      <c r="AEM93" s="91"/>
      <c r="AEN93" s="91"/>
      <c r="AEO93" s="91"/>
      <c r="AEP93" s="91"/>
      <c r="AEQ93" s="91"/>
      <c r="AER93" s="91"/>
      <c r="AES93" s="91"/>
      <c r="AET93" s="91"/>
      <c r="AEU93" s="91"/>
      <c r="AEV93" s="91"/>
      <c r="AEW93" s="91"/>
      <c r="AEX93" s="91"/>
      <c r="AEY93" s="91"/>
      <c r="AEZ93" s="91"/>
      <c r="AFA93" s="91"/>
      <c r="AFB93" s="91"/>
      <c r="AFC93" s="91"/>
      <c r="AFD93" s="91"/>
      <c r="AFE93" s="91"/>
      <c r="AFF93" s="91"/>
      <c r="AFG93" s="91"/>
      <c r="AFH93" s="91"/>
      <c r="AFI93" s="91"/>
      <c r="AFJ93" s="91"/>
      <c r="AFK93" s="91"/>
      <c r="AFL93" s="91"/>
      <c r="AFM93" s="91"/>
      <c r="AFN93" s="91"/>
      <c r="AFO93" s="91"/>
      <c r="AFP93" s="91"/>
      <c r="AFQ93" s="91"/>
      <c r="AFR93" s="91"/>
      <c r="AFS93" s="91"/>
      <c r="AFT93" s="91"/>
      <c r="AFU93" s="91"/>
      <c r="AFV93" s="91"/>
      <c r="AFW93" s="91"/>
      <c r="AFX93" s="91"/>
      <c r="AFY93" s="91"/>
      <c r="AFZ93" s="91"/>
      <c r="AGA93" s="91"/>
      <c r="AGB93" s="91"/>
      <c r="AGC93" s="91"/>
      <c r="AGD93" s="91"/>
      <c r="AGE93" s="91"/>
      <c r="AGF93" s="91"/>
      <c r="AGG93" s="91"/>
      <c r="AGH93" s="91"/>
      <c r="AGI93" s="91"/>
      <c r="AGJ93" s="91"/>
      <c r="AGK93" s="91"/>
      <c r="AGL93" s="91"/>
      <c r="AGM93" s="91"/>
      <c r="AGN93" s="91"/>
      <c r="AGO93" s="91"/>
      <c r="AGP93" s="91"/>
      <c r="AGQ93" s="91"/>
      <c r="AGR93" s="91"/>
      <c r="AGS93" s="91"/>
      <c r="AGT93" s="91"/>
      <c r="AGU93" s="91"/>
      <c r="AGV93" s="91"/>
      <c r="AGW93" s="91"/>
      <c r="AGX93" s="91"/>
      <c r="AGY93" s="91"/>
      <c r="AGZ93" s="91"/>
      <c r="AHA93" s="91"/>
      <c r="AHB93" s="91"/>
      <c r="AHC93" s="91"/>
      <c r="AHD93" s="91"/>
      <c r="AHE93" s="91"/>
      <c r="AHF93" s="91"/>
      <c r="AHG93" s="91"/>
      <c r="AHH93" s="91"/>
      <c r="AHI93" s="91"/>
      <c r="AHJ93" s="91"/>
      <c r="AHK93" s="91"/>
      <c r="AHL93" s="91"/>
      <c r="AHM93" s="91"/>
      <c r="AHN93" s="91"/>
      <c r="AHO93" s="91"/>
      <c r="AHP93" s="91"/>
      <c r="AHQ93" s="91"/>
      <c r="AHR93" s="91"/>
      <c r="AHS93" s="91"/>
      <c r="AHT93" s="91"/>
      <c r="AHU93" s="91"/>
      <c r="AHV93" s="91"/>
      <c r="AHW93" s="91"/>
      <c r="AHX93" s="91"/>
      <c r="AHY93" s="91"/>
      <c r="AHZ93" s="91"/>
      <c r="AIA93" s="91"/>
      <c r="AIB93" s="91"/>
      <c r="AIC93" s="91"/>
      <c r="AID93" s="91"/>
      <c r="AIE93" s="91"/>
      <c r="AIF93" s="91"/>
      <c r="AIG93" s="91"/>
      <c r="AIH93" s="91"/>
      <c r="AII93" s="91"/>
      <c r="AIJ93" s="91"/>
      <c r="AIK93" s="91"/>
      <c r="AIL93" s="91"/>
      <c r="AIM93" s="91"/>
      <c r="AIN93" s="91"/>
      <c r="AIO93" s="91"/>
      <c r="AIP93" s="91"/>
      <c r="AIQ93" s="91"/>
      <c r="AIR93" s="91"/>
      <c r="AIS93" s="91"/>
      <c r="AIT93" s="91"/>
      <c r="AIU93" s="91"/>
      <c r="AIV93" s="91"/>
      <c r="AIW93" s="91"/>
      <c r="AIX93" s="91"/>
      <c r="AIY93" s="91"/>
      <c r="AIZ93" s="91"/>
      <c r="AJA93" s="91"/>
      <c r="AJB93" s="91"/>
      <c r="AJC93" s="91"/>
      <c r="AJD93" s="91"/>
      <c r="AJE93" s="91"/>
      <c r="AJF93" s="91"/>
      <c r="AJG93" s="91"/>
      <c r="AJH93" s="91"/>
      <c r="AJI93" s="91"/>
      <c r="AJJ93" s="91"/>
      <c r="AJK93" s="91"/>
      <c r="AJL93" s="91"/>
      <c r="AJM93" s="91"/>
      <c r="AJN93" s="91"/>
      <c r="AJO93" s="91"/>
      <c r="AJP93" s="91"/>
      <c r="AJQ93" s="91"/>
      <c r="AJR93" s="91"/>
      <c r="AJS93" s="91"/>
      <c r="AJT93" s="91"/>
      <c r="AJU93" s="91"/>
      <c r="AJV93" s="91"/>
      <c r="AJW93" s="91"/>
      <c r="AJX93" s="91"/>
      <c r="AJY93" s="91"/>
      <c r="AJZ93" s="91"/>
      <c r="AKA93" s="91"/>
      <c r="AKB93" s="91"/>
      <c r="AKC93" s="91"/>
      <c r="AKD93" s="91"/>
      <c r="AKE93" s="91"/>
      <c r="AKF93" s="91"/>
      <c r="AKG93" s="91"/>
      <c r="AKH93" s="91"/>
      <c r="AKI93" s="91"/>
      <c r="AKJ93" s="91"/>
      <c r="AKK93" s="91"/>
      <c r="AKL93" s="91"/>
      <c r="AKM93" s="91"/>
      <c r="AKN93" s="91"/>
      <c r="AKO93" s="91"/>
      <c r="AKP93" s="91"/>
      <c r="AKQ93" s="91"/>
      <c r="AKR93" s="91"/>
      <c r="AKS93" s="91"/>
      <c r="AKT93" s="91"/>
      <c r="AKU93" s="91"/>
      <c r="AKV93" s="91"/>
      <c r="AKW93" s="91"/>
      <c r="AKX93" s="91"/>
      <c r="AKY93" s="91"/>
      <c r="AKZ93" s="91"/>
      <c r="ALA93" s="91"/>
      <c r="ALB93" s="91"/>
      <c r="ALC93" s="91"/>
      <c r="ALD93" s="91"/>
      <c r="ALE93" s="91"/>
      <c r="ALF93" s="91"/>
      <c r="ALG93" s="91"/>
      <c r="ALH93" s="91"/>
      <c r="ALI93" s="91"/>
      <c r="ALJ93" s="91"/>
      <c r="ALK93" s="91"/>
      <c r="ALL93" s="91"/>
      <c r="ALM93" s="91"/>
      <c r="ALN93" s="91"/>
      <c r="ALO93" s="91"/>
      <c r="ALP93" s="91"/>
      <c r="ALQ93" s="91"/>
      <c r="ALR93" s="91"/>
      <c r="ALS93" s="91"/>
      <c r="ALT93" s="91"/>
      <c r="ALU93" s="91"/>
      <c r="ALV93" s="91"/>
      <c r="ALW93" s="91"/>
      <c r="ALX93" s="91"/>
      <c r="ALY93" s="91"/>
      <c r="ALZ93" s="91"/>
      <c r="AMA93" s="91"/>
      <c r="AMB93" s="91"/>
      <c r="AMC93" s="91"/>
      <c r="AMD93" s="91"/>
      <c r="AME93" s="91"/>
      <c r="AMF93" s="91"/>
      <c r="AMG93" s="91"/>
      <c r="AMH93" s="91"/>
      <c r="AMI93" s="91"/>
      <c r="AMJ93" s="91"/>
      <c r="AMK93" s="91"/>
      <c r="AML93" s="91"/>
      <c r="AMM93" s="91"/>
      <c r="AMN93" s="91"/>
      <c r="AMO93" s="91"/>
      <c r="AMP93" s="91"/>
      <c r="AMQ93" s="91"/>
      <c r="AMR93" s="91"/>
      <c r="AMS93" s="91"/>
      <c r="AMT93" s="91"/>
      <c r="AMU93" s="91"/>
      <c r="AMV93" s="91"/>
      <c r="AMW93" s="91"/>
      <c r="AMX93" s="91"/>
      <c r="AMY93" s="91"/>
      <c r="AMZ93" s="91"/>
      <c r="ANA93" s="91"/>
      <c r="ANB93" s="91"/>
      <c r="ANC93" s="91"/>
      <c r="AND93" s="91"/>
      <c r="ANE93" s="91"/>
      <c r="ANF93" s="91"/>
      <c r="ANG93" s="91"/>
      <c r="ANH93" s="91"/>
      <c r="ANI93" s="91"/>
      <c r="ANJ93" s="91"/>
      <c r="ANK93" s="91"/>
      <c r="ANL93" s="91"/>
      <c r="ANM93" s="91"/>
      <c r="ANN93" s="91"/>
      <c r="ANO93" s="91"/>
      <c r="ANP93" s="91"/>
      <c r="ANQ93" s="91"/>
      <c r="ANR93" s="91"/>
      <c r="ANS93" s="91"/>
      <c r="ANT93" s="91"/>
      <c r="ANU93" s="91"/>
      <c r="ANV93" s="91"/>
      <c r="ANW93" s="91"/>
      <c r="ANX93" s="91"/>
      <c r="ANY93" s="91"/>
      <c r="ANZ93" s="91"/>
      <c r="AOA93" s="91"/>
      <c r="AOB93" s="91"/>
      <c r="AOC93" s="91"/>
      <c r="AOD93" s="91"/>
      <c r="AOE93" s="91"/>
      <c r="AOF93" s="91"/>
      <c r="AOG93" s="91"/>
      <c r="AOH93" s="91"/>
      <c r="AOI93" s="91"/>
      <c r="AOJ93" s="91"/>
      <c r="AOK93" s="91"/>
      <c r="AOL93" s="91"/>
      <c r="AOM93" s="91"/>
      <c r="AON93" s="91"/>
      <c r="AOO93" s="91"/>
      <c r="AOP93" s="91"/>
      <c r="AOQ93" s="91"/>
      <c r="AOR93" s="91"/>
      <c r="AOS93" s="91"/>
      <c r="AOT93" s="91"/>
      <c r="AOU93" s="91"/>
      <c r="AOV93" s="91"/>
      <c r="AOW93" s="91"/>
      <c r="AOX93" s="91"/>
      <c r="AOY93" s="91"/>
      <c r="AOZ93" s="91"/>
      <c r="APA93" s="91"/>
      <c r="APB93" s="91"/>
      <c r="APC93" s="91"/>
      <c r="APD93" s="91"/>
      <c r="APE93" s="91"/>
      <c r="APF93" s="91"/>
      <c r="APG93" s="91"/>
      <c r="APH93" s="91"/>
      <c r="API93" s="91"/>
      <c r="APJ93" s="91"/>
      <c r="APK93" s="91"/>
      <c r="APL93" s="91"/>
      <c r="APM93" s="91"/>
      <c r="APN93" s="91"/>
      <c r="APO93" s="91"/>
      <c r="APP93" s="91"/>
      <c r="APQ93" s="91"/>
      <c r="APR93" s="91"/>
      <c r="APS93" s="91"/>
      <c r="APT93" s="91"/>
      <c r="APU93" s="91"/>
      <c r="APV93" s="91"/>
      <c r="APW93" s="91"/>
      <c r="APX93" s="91"/>
      <c r="APY93" s="91"/>
      <c r="APZ93" s="91"/>
      <c r="AQA93" s="91"/>
      <c r="AQB93" s="91"/>
      <c r="AQC93" s="91"/>
      <c r="AQD93" s="91"/>
      <c r="AQE93" s="91"/>
      <c r="AQF93" s="91"/>
      <c r="AQG93" s="91"/>
      <c r="AQH93" s="91"/>
      <c r="AQI93" s="91"/>
      <c r="AQJ93" s="91"/>
      <c r="AQK93" s="91"/>
      <c r="AQL93" s="91"/>
      <c r="AQM93" s="91"/>
      <c r="AQN93" s="91"/>
      <c r="AQO93" s="91"/>
      <c r="AQP93" s="91"/>
      <c r="AQQ93" s="91"/>
      <c r="AQR93" s="91"/>
      <c r="AQS93" s="91"/>
      <c r="AQT93" s="91"/>
      <c r="AQU93" s="91"/>
      <c r="AQV93" s="91"/>
      <c r="AQW93" s="91"/>
      <c r="AQX93" s="91"/>
      <c r="AQY93" s="91"/>
      <c r="AQZ93" s="91"/>
      <c r="ARA93" s="91"/>
      <c r="ARB93" s="91"/>
      <c r="ARC93" s="91"/>
      <c r="ARD93" s="91"/>
      <c r="ARE93" s="91"/>
      <c r="ARF93" s="91"/>
      <c r="ARG93" s="91"/>
      <c r="ARH93" s="91"/>
      <c r="ARI93" s="91"/>
      <c r="ARJ93" s="91"/>
      <c r="ARK93" s="91"/>
      <c r="ARL93" s="91"/>
      <c r="ARM93" s="91"/>
      <c r="ARN93" s="91"/>
      <c r="ARO93" s="91"/>
      <c r="ARP93" s="91"/>
      <c r="ARQ93" s="91"/>
      <c r="ARR93" s="91"/>
      <c r="ARS93" s="91"/>
      <c r="ART93" s="91"/>
      <c r="ARU93" s="91"/>
      <c r="ARV93" s="91"/>
      <c r="ARW93" s="91"/>
      <c r="ARX93" s="91"/>
      <c r="ARY93" s="91"/>
      <c r="ARZ93" s="91"/>
      <c r="ASA93" s="91"/>
      <c r="ASB93" s="91"/>
      <c r="ASC93" s="91"/>
      <c r="ASD93" s="91"/>
      <c r="ASE93" s="91"/>
      <c r="ASF93" s="91"/>
      <c r="ASG93" s="91"/>
      <c r="ASH93" s="91"/>
      <c r="ASI93" s="91"/>
      <c r="ASJ93" s="91"/>
      <c r="ASK93" s="91"/>
      <c r="ASL93" s="91"/>
      <c r="ASM93" s="91"/>
      <c r="ASN93" s="91"/>
      <c r="ASO93" s="91"/>
      <c r="ASP93" s="91"/>
      <c r="ASQ93" s="91"/>
      <c r="ASR93" s="91"/>
      <c r="ASS93" s="91"/>
      <c r="AST93" s="91"/>
      <c r="ASU93" s="91"/>
      <c r="ASV93" s="91"/>
      <c r="ASW93" s="91"/>
      <c r="ASX93" s="91"/>
      <c r="ASY93" s="91"/>
      <c r="ASZ93" s="91"/>
      <c r="ATA93" s="91"/>
      <c r="ATB93" s="91"/>
      <c r="ATC93" s="91"/>
      <c r="ATD93" s="91"/>
      <c r="ATE93" s="91"/>
      <c r="ATF93" s="91"/>
      <c r="ATG93" s="91"/>
      <c r="ATH93" s="91"/>
      <c r="ATI93" s="91"/>
      <c r="ATJ93" s="91"/>
      <c r="ATK93" s="91"/>
      <c r="ATL93" s="91"/>
      <c r="ATM93" s="91"/>
      <c r="ATN93" s="91"/>
      <c r="ATO93" s="91"/>
      <c r="ATP93" s="91"/>
      <c r="ATQ93" s="91"/>
      <c r="ATR93" s="91"/>
      <c r="ATS93" s="91"/>
      <c r="ATT93" s="91"/>
      <c r="ATU93" s="91"/>
      <c r="ATV93" s="91"/>
      <c r="ATW93" s="91"/>
      <c r="ATX93" s="91"/>
      <c r="ATY93" s="91"/>
      <c r="ATZ93" s="91"/>
      <c r="AUA93" s="91"/>
      <c r="AUB93" s="91"/>
      <c r="AUC93" s="91"/>
      <c r="AUD93" s="91"/>
      <c r="AUE93" s="91"/>
      <c r="AUF93" s="91"/>
      <c r="AUG93" s="91"/>
      <c r="AUH93" s="91"/>
      <c r="AUI93" s="91"/>
      <c r="AUJ93" s="91"/>
      <c r="AUK93" s="91"/>
      <c r="AUL93" s="91"/>
      <c r="AUM93" s="91"/>
      <c r="AUN93" s="91"/>
      <c r="AUO93" s="91"/>
      <c r="AUP93" s="91"/>
      <c r="AUQ93" s="91"/>
      <c r="AUR93" s="91"/>
      <c r="AUS93" s="91"/>
      <c r="AUT93" s="91"/>
      <c r="AUU93" s="91"/>
      <c r="AUV93" s="91"/>
      <c r="AUW93" s="91"/>
      <c r="AUX93" s="91"/>
      <c r="AUY93" s="91"/>
      <c r="AUZ93" s="91"/>
      <c r="AVA93" s="91"/>
      <c r="AVB93" s="91"/>
      <c r="AVC93" s="91"/>
      <c r="AVD93" s="91"/>
      <c r="AVE93" s="91"/>
      <c r="AVF93" s="91"/>
      <c r="AVG93" s="91"/>
      <c r="AVH93" s="91"/>
      <c r="AVI93" s="91"/>
      <c r="AVJ93" s="91"/>
      <c r="AVK93" s="91"/>
      <c r="AVL93" s="91"/>
      <c r="AVM93" s="91"/>
      <c r="AVN93" s="91"/>
      <c r="AVO93" s="91"/>
      <c r="AVP93" s="91"/>
      <c r="AVQ93" s="91"/>
      <c r="AVR93" s="91"/>
      <c r="AVS93" s="91"/>
      <c r="AVT93" s="91"/>
      <c r="AVU93" s="91"/>
      <c r="AVV93" s="91"/>
      <c r="AVW93" s="91"/>
      <c r="AVX93" s="91"/>
      <c r="AVY93" s="91"/>
      <c r="AVZ93" s="91"/>
      <c r="AWA93" s="91"/>
      <c r="AWB93" s="91"/>
      <c r="AWC93" s="91"/>
      <c r="AWD93" s="91"/>
      <c r="AWE93" s="91"/>
      <c r="AWF93" s="91"/>
      <c r="AWG93" s="91"/>
      <c r="AWH93" s="91"/>
      <c r="AWI93" s="91"/>
      <c r="AWJ93" s="91"/>
      <c r="AWK93" s="91"/>
      <c r="AWL93" s="91"/>
      <c r="AWM93" s="91"/>
      <c r="AWN93" s="91"/>
      <c r="AWO93" s="91"/>
      <c r="AWP93" s="91"/>
      <c r="AWQ93" s="91"/>
      <c r="AWR93" s="91"/>
      <c r="AWS93" s="91"/>
      <c r="AWT93" s="91"/>
      <c r="AWU93" s="91"/>
      <c r="AWV93" s="91"/>
      <c r="AWW93" s="91"/>
      <c r="AWX93" s="91"/>
      <c r="AWY93" s="91"/>
      <c r="AWZ93" s="91"/>
      <c r="AXA93" s="91"/>
      <c r="AXB93" s="91"/>
      <c r="AXC93" s="91"/>
      <c r="AXD93" s="91"/>
      <c r="AXE93" s="91"/>
      <c r="AXF93" s="91"/>
      <c r="AXG93" s="91"/>
      <c r="AXH93" s="91"/>
      <c r="AXI93" s="91"/>
      <c r="AXJ93" s="91"/>
      <c r="AXK93" s="91"/>
      <c r="AXL93" s="91"/>
      <c r="AXM93" s="91"/>
      <c r="AXN93" s="91"/>
      <c r="AXO93" s="91"/>
      <c r="AXP93" s="91"/>
      <c r="AXQ93" s="91"/>
      <c r="AXR93" s="91"/>
      <c r="AXS93" s="91"/>
      <c r="AXT93" s="91"/>
      <c r="AXU93" s="91"/>
      <c r="AXV93" s="91"/>
      <c r="AXW93" s="91"/>
      <c r="AXX93" s="91"/>
      <c r="AXY93" s="91"/>
      <c r="AXZ93" s="91"/>
      <c r="AYA93" s="91"/>
      <c r="AYB93" s="91"/>
      <c r="AYC93" s="91"/>
      <c r="AYD93" s="91"/>
      <c r="AYE93" s="91"/>
      <c r="AYF93" s="91"/>
      <c r="AYG93" s="91"/>
      <c r="AYH93" s="91"/>
      <c r="AYI93" s="91"/>
      <c r="AYJ93" s="91"/>
      <c r="AYK93" s="91"/>
      <c r="AYL93" s="91"/>
      <c r="AYM93" s="91"/>
      <c r="AYN93" s="91"/>
      <c r="AYO93" s="91"/>
      <c r="AYP93" s="91"/>
      <c r="AYQ93" s="91"/>
      <c r="AYR93" s="91"/>
      <c r="AYS93" s="91"/>
      <c r="AYT93" s="91"/>
      <c r="AYU93" s="91"/>
      <c r="AYV93" s="91"/>
      <c r="AYW93" s="91"/>
      <c r="AYX93" s="91"/>
      <c r="AYY93" s="91"/>
      <c r="AYZ93" s="91"/>
      <c r="AZA93" s="91"/>
      <c r="AZB93" s="91"/>
      <c r="AZC93" s="91"/>
      <c r="AZD93" s="91"/>
      <c r="AZE93" s="91"/>
      <c r="AZF93" s="91"/>
      <c r="AZG93" s="91"/>
      <c r="AZH93" s="91"/>
      <c r="AZI93" s="91"/>
      <c r="AZJ93" s="91"/>
      <c r="AZK93" s="91"/>
      <c r="AZL93" s="91"/>
      <c r="AZM93" s="91"/>
      <c r="AZN93" s="91"/>
      <c r="AZO93" s="91"/>
      <c r="AZP93" s="91"/>
      <c r="AZQ93" s="91"/>
      <c r="AZR93" s="91"/>
      <c r="AZS93" s="91"/>
      <c r="AZT93" s="91"/>
      <c r="AZU93" s="91"/>
      <c r="AZV93" s="91"/>
      <c r="AZW93" s="91"/>
      <c r="AZX93" s="91"/>
      <c r="AZY93" s="91"/>
      <c r="AZZ93" s="91"/>
      <c r="BAA93" s="91"/>
      <c r="BAB93" s="91"/>
      <c r="BAC93" s="91"/>
      <c r="BAD93" s="91"/>
      <c r="BAE93" s="91"/>
      <c r="BAF93" s="91"/>
      <c r="BAG93" s="91"/>
      <c r="BAH93" s="91"/>
      <c r="BAI93" s="91"/>
      <c r="BAJ93" s="91"/>
      <c r="BAK93" s="91"/>
      <c r="BAL93" s="91"/>
      <c r="BAM93" s="91"/>
      <c r="BAN93" s="91"/>
      <c r="BAO93" s="91"/>
      <c r="BAP93" s="91"/>
      <c r="BAQ93" s="91"/>
      <c r="BAR93" s="91"/>
      <c r="BAS93" s="91"/>
      <c r="BAT93" s="91"/>
      <c r="BAU93" s="91"/>
      <c r="BAV93" s="91"/>
      <c r="BAW93" s="91"/>
      <c r="BAX93" s="91"/>
      <c r="BAY93" s="91"/>
      <c r="BAZ93" s="91"/>
      <c r="BBA93" s="91"/>
      <c r="BBB93" s="91"/>
      <c r="BBC93" s="91"/>
      <c r="BBD93" s="91"/>
      <c r="BBE93" s="91"/>
      <c r="BBF93" s="91"/>
      <c r="BBG93" s="91"/>
      <c r="BBH93" s="91"/>
      <c r="BBI93" s="91"/>
      <c r="BBJ93" s="91"/>
      <c r="BBK93" s="91"/>
      <c r="BBL93" s="91"/>
      <c r="BBM93" s="91"/>
      <c r="BBN93" s="91"/>
      <c r="BBO93" s="91"/>
      <c r="BBP93" s="91"/>
      <c r="BBQ93" s="91"/>
      <c r="BBR93" s="91"/>
      <c r="BBS93" s="91"/>
      <c r="BBT93" s="91"/>
      <c r="BBU93" s="91"/>
      <c r="BBV93" s="91"/>
      <c r="BBW93" s="91"/>
      <c r="BBX93" s="91"/>
      <c r="BBY93" s="91"/>
      <c r="BBZ93" s="91"/>
      <c r="BCA93" s="91"/>
      <c r="BCB93" s="91"/>
      <c r="BCC93" s="91"/>
      <c r="BCD93" s="91"/>
      <c r="BCE93" s="91"/>
      <c r="BCF93" s="91"/>
      <c r="BCG93" s="91"/>
      <c r="BCH93" s="91"/>
      <c r="BCI93" s="91"/>
      <c r="BCJ93" s="91"/>
      <c r="BCK93" s="91"/>
      <c r="BCL93" s="91"/>
      <c r="BCM93" s="91"/>
      <c r="BCN93" s="91"/>
      <c r="BCO93" s="91"/>
      <c r="BCP93" s="91"/>
      <c r="BCQ93" s="91"/>
      <c r="BCR93" s="91"/>
      <c r="BCS93" s="91"/>
      <c r="BCT93" s="91"/>
      <c r="BCU93" s="91"/>
      <c r="BCV93" s="91"/>
      <c r="BCW93" s="91"/>
      <c r="BCX93" s="91"/>
      <c r="BCY93" s="91"/>
      <c r="BCZ93" s="91"/>
      <c r="BDA93" s="91"/>
      <c r="BDB93" s="91"/>
      <c r="BDC93" s="91"/>
      <c r="BDD93" s="91"/>
      <c r="BDE93" s="91"/>
      <c r="BDF93" s="91"/>
      <c r="BDG93" s="91"/>
      <c r="BDH93" s="91"/>
      <c r="BDI93" s="91"/>
      <c r="BDJ93" s="91"/>
      <c r="BDK93" s="91"/>
      <c r="BDL93" s="91"/>
      <c r="BDM93" s="91"/>
      <c r="BDN93" s="91"/>
      <c r="BDO93" s="91"/>
      <c r="BDP93" s="91"/>
      <c r="BDQ93" s="91"/>
      <c r="BDR93" s="91"/>
      <c r="BDS93" s="91"/>
      <c r="BDT93" s="91"/>
      <c r="BDU93" s="91"/>
      <c r="BDV93" s="91"/>
      <c r="BDW93" s="91"/>
      <c r="BDX93" s="91"/>
      <c r="BDY93" s="91"/>
      <c r="BDZ93" s="91"/>
      <c r="BEA93" s="91"/>
      <c r="BEB93" s="91"/>
      <c r="BEC93" s="91"/>
      <c r="BED93" s="91"/>
      <c r="BEE93" s="91"/>
      <c r="BEF93" s="91"/>
      <c r="BEG93" s="91"/>
      <c r="BEH93" s="91"/>
      <c r="BEI93" s="91"/>
      <c r="BEJ93" s="91"/>
      <c r="BEK93" s="91"/>
      <c r="BEL93" s="91"/>
      <c r="BEM93" s="91"/>
      <c r="BEN93" s="91"/>
      <c r="BEO93" s="91"/>
      <c r="BEP93" s="91"/>
      <c r="BEQ93" s="91"/>
      <c r="BER93" s="91"/>
      <c r="BES93" s="91"/>
      <c r="BET93" s="91"/>
      <c r="BEU93" s="91"/>
      <c r="BEV93" s="91"/>
      <c r="BEW93" s="91"/>
      <c r="BEX93" s="91"/>
      <c r="BEY93" s="91"/>
      <c r="BEZ93" s="91"/>
      <c r="BFA93" s="91"/>
      <c r="BFB93" s="91"/>
      <c r="BFC93" s="91"/>
      <c r="BFD93" s="91"/>
      <c r="BFE93" s="91"/>
      <c r="BFF93" s="91"/>
      <c r="BFG93" s="91"/>
      <c r="BFH93" s="91"/>
      <c r="BFI93" s="91"/>
      <c r="BFJ93" s="91"/>
      <c r="BFK93" s="91"/>
      <c r="BFL93" s="91"/>
      <c r="BFM93" s="91"/>
      <c r="BFN93" s="91"/>
      <c r="BFO93" s="91"/>
      <c r="BFP93" s="91"/>
      <c r="BFQ93" s="91"/>
      <c r="BFR93" s="91"/>
      <c r="BFS93" s="91"/>
      <c r="BFT93" s="91"/>
      <c r="BFU93" s="91"/>
      <c r="BFV93" s="91"/>
      <c r="BFW93" s="91"/>
      <c r="BFX93" s="91"/>
      <c r="BFY93" s="91"/>
      <c r="BFZ93" s="91"/>
      <c r="BGA93" s="91"/>
      <c r="BGB93" s="91"/>
      <c r="BGC93" s="91"/>
      <c r="BGD93" s="91"/>
      <c r="BGE93" s="91"/>
      <c r="BGF93" s="91"/>
      <c r="BGG93" s="91"/>
      <c r="BGH93" s="91"/>
      <c r="BGI93" s="91"/>
      <c r="BGJ93" s="91"/>
      <c r="BGK93" s="91"/>
      <c r="BGL93" s="91"/>
      <c r="BGM93" s="91"/>
      <c r="BGN93" s="91"/>
      <c r="BGO93" s="91"/>
      <c r="BGP93" s="91"/>
      <c r="BGQ93" s="91"/>
      <c r="BGR93" s="91"/>
      <c r="BGS93" s="91"/>
      <c r="BGT93" s="91"/>
      <c r="BGU93" s="91"/>
      <c r="BGV93" s="91"/>
      <c r="BGW93" s="91"/>
      <c r="BGX93" s="91"/>
      <c r="BGY93" s="91"/>
      <c r="BGZ93" s="91"/>
      <c r="BHA93" s="91"/>
      <c r="BHB93" s="91"/>
      <c r="BHC93" s="91"/>
      <c r="BHD93" s="91"/>
      <c r="BHE93" s="91"/>
      <c r="BHF93" s="91"/>
      <c r="BHG93" s="91"/>
      <c r="BHH93" s="91"/>
      <c r="BHI93" s="91"/>
      <c r="BHJ93" s="91"/>
      <c r="BHK93" s="91"/>
      <c r="BHL93" s="91"/>
      <c r="BHM93" s="91"/>
      <c r="BHN93" s="91"/>
      <c r="BHO93" s="91"/>
      <c r="BHP93" s="91"/>
      <c r="BHQ93" s="91"/>
    </row>
    <row r="94" spans="1:1577">
      <c r="D94" s="72" t="s">
        <v>243</v>
      </c>
      <c r="E94" s="72"/>
      <c r="F94" s="72"/>
      <c r="G94" s="72"/>
      <c r="H94" s="72" t="s">
        <v>255</v>
      </c>
      <c r="I94" s="72"/>
      <c r="J94" s="72"/>
      <c r="K94" s="72"/>
      <c r="L94" s="72"/>
      <c r="M94" s="72"/>
      <c r="N94" s="72"/>
      <c r="O94" s="72"/>
      <c r="P94" s="72"/>
      <c r="Q94" s="72" t="s">
        <v>405</v>
      </c>
      <c r="R94" s="116"/>
      <c r="S94" s="91"/>
      <c r="T94" s="91"/>
      <c r="U94" s="91"/>
      <c r="V94" s="91"/>
      <c r="W94" s="91"/>
      <c r="DO94" s="91"/>
      <c r="DP94" s="91"/>
      <c r="DQ94" s="91"/>
      <c r="DR94" s="91"/>
      <c r="DS94" s="91"/>
      <c r="DT94" s="91"/>
      <c r="DU94" s="91"/>
      <c r="DV94" s="91"/>
      <c r="DW94" s="91"/>
      <c r="DX94" s="91"/>
      <c r="DY94" s="91"/>
      <c r="DZ94" s="91"/>
      <c r="EA94" s="91"/>
      <c r="EB94" s="91"/>
      <c r="EC94" s="91"/>
      <c r="ED94" s="91"/>
      <c r="EE94" s="91"/>
      <c r="EF94" s="91"/>
      <c r="EG94" s="91"/>
      <c r="EH94" s="91"/>
      <c r="EI94" s="91"/>
      <c r="EJ94" s="91"/>
      <c r="EK94" s="91"/>
      <c r="EL94" s="91"/>
      <c r="EM94" s="91"/>
      <c r="EN94" s="91"/>
      <c r="EO94" s="91"/>
      <c r="EP94" s="91"/>
      <c r="EQ94" s="91"/>
      <c r="ER94" s="91"/>
      <c r="ES94" s="91"/>
      <c r="ET94" s="91"/>
      <c r="EU94" s="91"/>
      <c r="EV94" s="91"/>
      <c r="EW94" s="91"/>
      <c r="EX94" s="91"/>
      <c r="EY94" s="91"/>
      <c r="EZ94" s="91"/>
      <c r="FA94" s="91"/>
      <c r="FB94" s="91"/>
      <c r="FC94" s="91"/>
      <c r="FD94" s="91"/>
      <c r="FE94" s="91"/>
      <c r="FF94" s="91"/>
      <c r="FG94" s="91"/>
      <c r="FH94" s="91"/>
      <c r="FI94" s="91"/>
      <c r="FJ94" s="91"/>
      <c r="FK94" s="91"/>
      <c r="FL94" s="91"/>
      <c r="FM94" s="91"/>
      <c r="FN94" s="91"/>
      <c r="FO94" s="91"/>
      <c r="FP94" s="91"/>
      <c r="FQ94" s="91"/>
      <c r="FR94" s="91"/>
      <c r="FS94" s="91"/>
      <c r="FT94" s="91"/>
      <c r="FU94" s="91"/>
      <c r="FV94" s="91"/>
      <c r="FW94" s="91"/>
      <c r="FX94" s="91"/>
      <c r="FY94" s="91"/>
      <c r="FZ94" s="91"/>
      <c r="GA94" s="91"/>
      <c r="GB94" s="91"/>
      <c r="GC94" s="91"/>
      <c r="GD94" s="91"/>
      <c r="GE94" s="91"/>
      <c r="GF94" s="91"/>
      <c r="GG94" s="91"/>
      <c r="GH94" s="91"/>
      <c r="GI94" s="91"/>
      <c r="GJ94" s="91"/>
      <c r="GK94" s="91"/>
      <c r="GL94" s="91"/>
      <c r="GM94" s="91"/>
      <c r="GN94" s="91"/>
      <c r="GO94" s="91"/>
      <c r="GP94" s="91"/>
      <c r="GQ94" s="91"/>
      <c r="GR94" s="91"/>
      <c r="GS94" s="91"/>
      <c r="GT94" s="91"/>
      <c r="GU94" s="91"/>
      <c r="GV94" s="91"/>
      <c r="GW94" s="91"/>
      <c r="GX94" s="91"/>
      <c r="GY94" s="91"/>
      <c r="GZ94" s="91"/>
      <c r="HA94" s="91"/>
      <c r="HB94" s="91"/>
      <c r="HC94" s="91"/>
      <c r="HD94" s="91"/>
      <c r="HE94" s="91"/>
      <c r="HF94" s="91"/>
      <c r="HG94" s="91"/>
      <c r="HH94" s="91"/>
      <c r="HI94" s="91"/>
      <c r="HJ94" s="91"/>
      <c r="HK94" s="91"/>
      <c r="HL94" s="91"/>
      <c r="HM94" s="91"/>
      <c r="HN94" s="91"/>
      <c r="HO94" s="91"/>
      <c r="HP94" s="91"/>
      <c r="HQ94" s="91"/>
      <c r="HR94" s="91"/>
      <c r="HS94" s="91"/>
      <c r="HT94" s="91"/>
      <c r="HU94" s="91"/>
      <c r="HV94" s="91"/>
      <c r="HW94" s="91"/>
      <c r="HX94" s="91"/>
      <c r="HY94" s="91"/>
      <c r="HZ94" s="91"/>
      <c r="IA94" s="91"/>
      <c r="IB94" s="91"/>
      <c r="IC94" s="91"/>
      <c r="ID94" s="91"/>
      <c r="IE94" s="91"/>
      <c r="IF94" s="91"/>
      <c r="IG94" s="91"/>
      <c r="IH94" s="91"/>
      <c r="II94" s="91"/>
      <c r="IJ94" s="91"/>
      <c r="IK94" s="91"/>
      <c r="IL94" s="91"/>
      <c r="IM94" s="91"/>
      <c r="IN94" s="91"/>
      <c r="IO94" s="91"/>
      <c r="IP94" s="91"/>
      <c r="IQ94" s="91"/>
      <c r="IR94" s="91"/>
      <c r="IS94" s="91"/>
      <c r="IT94" s="91"/>
      <c r="IU94" s="91"/>
      <c r="IV94" s="91"/>
      <c r="IW94" s="91"/>
      <c r="IX94" s="91"/>
      <c r="IY94" s="91"/>
      <c r="IZ94" s="91"/>
      <c r="JA94" s="91"/>
      <c r="JB94" s="91"/>
      <c r="JC94" s="91"/>
      <c r="JD94" s="91"/>
      <c r="JE94" s="91"/>
      <c r="JF94" s="91"/>
      <c r="JG94" s="91"/>
      <c r="JH94" s="91"/>
      <c r="JI94" s="91"/>
      <c r="JJ94" s="91"/>
      <c r="JK94" s="91"/>
      <c r="JL94" s="91"/>
      <c r="JM94" s="91"/>
      <c r="JN94" s="91"/>
      <c r="JO94" s="91"/>
      <c r="JP94" s="91"/>
      <c r="JQ94" s="91"/>
      <c r="JR94" s="91"/>
      <c r="JS94" s="91"/>
      <c r="JT94" s="91"/>
      <c r="JU94" s="91"/>
      <c r="JV94" s="91"/>
      <c r="JW94" s="91"/>
      <c r="JX94" s="91"/>
      <c r="JY94" s="91"/>
      <c r="JZ94" s="91"/>
      <c r="KA94" s="91"/>
      <c r="KB94" s="91"/>
      <c r="KC94" s="91"/>
      <c r="KD94" s="91"/>
      <c r="KE94" s="91"/>
      <c r="KF94" s="91"/>
      <c r="KG94" s="91"/>
      <c r="KH94" s="91"/>
      <c r="KI94" s="91"/>
      <c r="KJ94" s="91"/>
      <c r="KK94" s="91"/>
      <c r="KL94" s="91"/>
      <c r="KM94" s="91"/>
      <c r="KN94" s="91"/>
      <c r="KO94" s="91"/>
      <c r="KP94" s="91"/>
      <c r="KQ94" s="91"/>
      <c r="KR94" s="91"/>
      <c r="KS94" s="91"/>
      <c r="KT94" s="91"/>
      <c r="KU94" s="91"/>
      <c r="KV94" s="91"/>
      <c r="KW94" s="91"/>
      <c r="KX94" s="91"/>
      <c r="KY94" s="91"/>
      <c r="KZ94" s="91"/>
      <c r="LA94" s="91"/>
      <c r="LB94" s="91"/>
      <c r="LC94" s="91"/>
      <c r="LD94" s="91"/>
      <c r="LE94" s="91"/>
      <c r="LF94" s="91"/>
      <c r="LG94" s="91"/>
      <c r="LH94" s="91"/>
      <c r="LI94" s="91"/>
      <c r="LJ94" s="91"/>
      <c r="LK94" s="91"/>
      <c r="LL94" s="91"/>
      <c r="LM94" s="91"/>
      <c r="LN94" s="91"/>
      <c r="LO94" s="91"/>
      <c r="LP94" s="91"/>
      <c r="LQ94" s="91"/>
      <c r="LR94" s="91"/>
      <c r="LS94" s="91"/>
      <c r="LT94" s="91"/>
      <c r="LU94" s="91"/>
      <c r="LV94" s="91"/>
      <c r="LW94" s="91"/>
      <c r="LX94" s="91"/>
      <c r="LY94" s="91"/>
      <c r="LZ94" s="91"/>
      <c r="MA94" s="91"/>
      <c r="MB94" s="91"/>
      <c r="MC94" s="91"/>
      <c r="MD94" s="91"/>
      <c r="ME94" s="91"/>
      <c r="MF94" s="91"/>
      <c r="MG94" s="91"/>
      <c r="MH94" s="91"/>
      <c r="MI94" s="91"/>
      <c r="MJ94" s="91"/>
      <c r="MK94" s="91"/>
      <c r="ML94" s="91"/>
      <c r="MM94" s="91"/>
      <c r="MN94" s="91"/>
      <c r="MO94" s="91"/>
      <c r="MP94" s="91"/>
      <c r="MQ94" s="91"/>
      <c r="MR94" s="91"/>
      <c r="MS94" s="91"/>
      <c r="MT94" s="91"/>
      <c r="MU94" s="91"/>
      <c r="MV94" s="91"/>
      <c r="MW94" s="91"/>
      <c r="MX94" s="91"/>
      <c r="MY94" s="91"/>
      <c r="MZ94" s="91"/>
      <c r="NA94" s="91"/>
      <c r="NB94" s="91"/>
      <c r="NC94" s="91"/>
      <c r="ND94" s="91"/>
      <c r="NE94" s="91"/>
      <c r="NF94" s="91"/>
      <c r="NG94" s="91"/>
      <c r="NH94" s="91"/>
      <c r="NI94" s="91"/>
      <c r="NJ94" s="91"/>
      <c r="NK94" s="91"/>
      <c r="NL94" s="91"/>
      <c r="NM94" s="91"/>
      <c r="NN94" s="91"/>
      <c r="NO94" s="91"/>
      <c r="NP94" s="91"/>
      <c r="NQ94" s="91"/>
      <c r="NR94" s="91"/>
      <c r="NS94" s="91"/>
      <c r="NT94" s="91"/>
      <c r="NU94" s="91"/>
      <c r="NV94" s="91"/>
      <c r="NW94" s="91"/>
      <c r="NX94" s="91"/>
      <c r="NY94" s="91"/>
      <c r="NZ94" s="91"/>
      <c r="OA94" s="91"/>
      <c r="OB94" s="91"/>
      <c r="OC94" s="91"/>
      <c r="OD94" s="91"/>
      <c r="OE94" s="91"/>
      <c r="OF94" s="91"/>
      <c r="OG94" s="91"/>
      <c r="OH94" s="91"/>
      <c r="OI94" s="91"/>
      <c r="OJ94" s="91"/>
      <c r="OK94" s="91"/>
      <c r="OL94" s="91"/>
      <c r="OM94" s="91"/>
      <c r="ON94" s="91"/>
      <c r="OO94" s="91"/>
      <c r="OP94" s="91"/>
      <c r="OQ94" s="91"/>
      <c r="OR94" s="91"/>
      <c r="OS94" s="91"/>
      <c r="OT94" s="91"/>
      <c r="OU94" s="91"/>
      <c r="OV94" s="91"/>
      <c r="OW94" s="91"/>
      <c r="OX94" s="91"/>
      <c r="OY94" s="91"/>
      <c r="OZ94" s="91"/>
      <c r="PA94" s="91"/>
      <c r="PB94" s="91"/>
      <c r="PC94" s="91"/>
      <c r="PD94" s="91"/>
      <c r="PE94" s="91"/>
      <c r="PF94" s="91"/>
      <c r="PG94" s="91"/>
      <c r="PH94" s="91"/>
      <c r="PI94" s="91"/>
      <c r="PJ94" s="91"/>
      <c r="PK94" s="91"/>
      <c r="PL94" s="91"/>
      <c r="PM94" s="91"/>
      <c r="PN94" s="91"/>
      <c r="PO94" s="91"/>
      <c r="PP94" s="91"/>
      <c r="PQ94" s="91"/>
      <c r="PR94" s="91"/>
      <c r="PS94" s="91"/>
      <c r="PT94" s="91"/>
      <c r="PU94" s="91"/>
      <c r="PV94" s="91"/>
      <c r="PW94" s="91"/>
      <c r="PX94" s="91"/>
      <c r="PY94" s="91"/>
      <c r="PZ94" s="91"/>
      <c r="QA94" s="91"/>
      <c r="QB94" s="91"/>
      <c r="QC94" s="91"/>
      <c r="QD94" s="91"/>
      <c r="QE94" s="91"/>
      <c r="QF94" s="91"/>
      <c r="QG94" s="91"/>
      <c r="QH94" s="91"/>
      <c r="QI94" s="91"/>
      <c r="QJ94" s="91"/>
      <c r="QK94" s="91"/>
      <c r="QL94" s="91"/>
      <c r="QM94" s="91"/>
      <c r="QN94" s="91"/>
      <c r="QO94" s="91"/>
      <c r="QP94" s="91"/>
      <c r="QQ94" s="91"/>
      <c r="QR94" s="91"/>
      <c r="QS94" s="91"/>
      <c r="QT94" s="91"/>
      <c r="QU94" s="91"/>
      <c r="QV94" s="91"/>
      <c r="QW94" s="91"/>
      <c r="QX94" s="91"/>
      <c r="QY94" s="91"/>
      <c r="QZ94" s="91"/>
      <c r="RA94" s="91"/>
      <c r="RB94" s="91"/>
      <c r="RC94" s="91"/>
      <c r="RD94" s="91"/>
      <c r="RE94" s="91"/>
      <c r="RF94" s="91"/>
      <c r="RG94" s="91"/>
      <c r="RH94" s="91"/>
      <c r="RI94" s="91"/>
      <c r="RJ94" s="91"/>
      <c r="RK94" s="91"/>
      <c r="RL94" s="91"/>
      <c r="RM94" s="91"/>
      <c r="RN94" s="91"/>
      <c r="RO94" s="91"/>
      <c r="RP94" s="91"/>
      <c r="RQ94" s="91"/>
      <c r="RR94" s="91"/>
      <c r="RS94" s="91"/>
      <c r="RT94" s="91"/>
      <c r="RU94" s="91"/>
      <c r="RV94" s="91"/>
      <c r="RW94" s="91"/>
      <c r="RX94" s="91"/>
      <c r="RY94" s="91"/>
      <c r="RZ94" s="91"/>
      <c r="SA94" s="91"/>
      <c r="SB94" s="91"/>
      <c r="SC94" s="91"/>
      <c r="SD94" s="91"/>
      <c r="SE94" s="91"/>
      <c r="SF94" s="91"/>
      <c r="SG94" s="91"/>
      <c r="SH94" s="91"/>
      <c r="SI94" s="91"/>
      <c r="SJ94" s="91"/>
      <c r="SK94" s="91"/>
      <c r="SL94" s="91"/>
      <c r="SM94" s="91"/>
      <c r="SN94" s="91"/>
      <c r="SO94" s="91"/>
      <c r="SP94" s="91"/>
      <c r="SQ94" s="91"/>
      <c r="SR94" s="91"/>
      <c r="SS94" s="91"/>
      <c r="ST94" s="91"/>
      <c r="SU94" s="91"/>
      <c r="SV94" s="91"/>
      <c r="SW94" s="91"/>
      <c r="SX94" s="91"/>
      <c r="SY94" s="91"/>
      <c r="SZ94" s="91"/>
      <c r="TA94" s="91"/>
      <c r="TB94" s="91"/>
      <c r="TC94" s="91"/>
      <c r="TD94" s="91"/>
      <c r="TE94" s="91"/>
      <c r="TF94" s="91"/>
      <c r="TG94" s="91"/>
      <c r="TH94" s="91"/>
      <c r="TI94" s="91"/>
      <c r="TJ94" s="91"/>
      <c r="TK94" s="91"/>
      <c r="TL94" s="91"/>
      <c r="TM94" s="91"/>
      <c r="TN94" s="91"/>
      <c r="TO94" s="91"/>
      <c r="TP94" s="91"/>
      <c r="TQ94" s="91"/>
      <c r="TR94" s="91"/>
      <c r="TS94" s="91"/>
      <c r="TT94" s="91"/>
      <c r="TU94" s="91"/>
      <c r="TV94" s="91"/>
      <c r="TW94" s="91"/>
      <c r="TX94" s="91"/>
      <c r="TY94" s="91"/>
      <c r="TZ94" s="91"/>
      <c r="UA94" s="91"/>
      <c r="UB94" s="91"/>
      <c r="UC94" s="91"/>
      <c r="UD94" s="91"/>
      <c r="UE94" s="91"/>
      <c r="UF94" s="91"/>
      <c r="UG94" s="91"/>
      <c r="UH94" s="91"/>
      <c r="UI94" s="91"/>
      <c r="UJ94" s="91"/>
      <c r="UK94" s="91"/>
      <c r="UL94" s="91"/>
      <c r="UM94" s="91"/>
      <c r="UN94" s="91"/>
      <c r="UO94" s="91"/>
      <c r="UP94" s="91"/>
      <c r="UQ94" s="91"/>
      <c r="UR94" s="91"/>
      <c r="US94" s="91"/>
      <c r="UT94" s="91"/>
      <c r="UU94" s="91"/>
      <c r="UV94" s="91"/>
      <c r="UW94" s="91"/>
      <c r="UX94" s="91"/>
      <c r="UY94" s="91"/>
      <c r="UZ94" s="91"/>
      <c r="VA94" s="91"/>
      <c r="VB94" s="91"/>
      <c r="VC94" s="91"/>
      <c r="VD94" s="91"/>
      <c r="VE94" s="91"/>
      <c r="VF94" s="91"/>
      <c r="VG94" s="91"/>
      <c r="VH94" s="91"/>
      <c r="VI94" s="91"/>
      <c r="VJ94" s="91"/>
      <c r="VK94" s="91"/>
      <c r="VL94" s="91"/>
      <c r="VM94" s="91"/>
      <c r="VN94" s="91"/>
      <c r="VO94" s="91"/>
      <c r="VP94" s="91"/>
      <c r="VQ94" s="91"/>
      <c r="VR94" s="91"/>
      <c r="VS94" s="91"/>
      <c r="VT94" s="91"/>
      <c r="VU94" s="91"/>
      <c r="VV94" s="91"/>
      <c r="VW94" s="91"/>
      <c r="VX94" s="91"/>
      <c r="VY94" s="91"/>
      <c r="VZ94" s="91"/>
      <c r="WA94" s="91"/>
      <c r="WB94" s="91"/>
      <c r="WC94" s="91"/>
      <c r="WD94" s="91"/>
      <c r="WE94" s="91"/>
      <c r="WF94" s="91"/>
      <c r="WG94" s="91"/>
      <c r="WH94" s="91"/>
      <c r="WI94" s="91"/>
      <c r="WJ94" s="91"/>
      <c r="WK94" s="91"/>
      <c r="WL94" s="91"/>
      <c r="WM94" s="91"/>
      <c r="WN94" s="91"/>
      <c r="WO94" s="91"/>
      <c r="WP94" s="91"/>
      <c r="WQ94" s="91"/>
      <c r="WR94" s="91"/>
      <c r="WS94" s="91"/>
      <c r="WT94" s="91"/>
      <c r="WU94" s="91"/>
      <c r="WV94" s="91"/>
      <c r="WW94" s="91"/>
      <c r="WX94" s="91"/>
      <c r="WY94" s="91"/>
      <c r="WZ94" s="91"/>
      <c r="XA94" s="91"/>
      <c r="XB94" s="91"/>
      <c r="XC94" s="91"/>
      <c r="XD94" s="91"/>
      <c r="XE94" s="91"/>
      <c r="XF94" s="91"/>
      <c r="XG94" s="91"/>
      <c r="XH94" s="91"/>
      <c r="XI94" s="91"/>
      <c r="XJ94" s="91"/>
      <c r="XK94" s="91"/>
      <c r="XL94" s="91"/>
      <c r="XM94" s="91"/>
      <c r="XN94" s="91"/>
      <c r="XO94" s="91"/>
      <c r="XP94" s="91"/>
      <c r="XQ94" s="91"/>
      <c r="XR94" s="91"/>
      <c r="XS94" s="91"/>
      <c r="XT94" s="91"/>
      <c r="XU94" s="91"/>
      <c r="XV94" s="91"/>
      <c r="XW94" s="91"/>
      <c r="XX94" s="91"/>
      <c r="XY94" s="91"/>
      <c r="XZ94" s="91"/>
      <c r="YA94" s="91"/>
      <c r="YB94" s="91"/>
      <c r="YC94" s="91"/>
      <c r="YD94" s="91"/>
      <c r="YE94" s="91"/>
      <c r="YF94" s="91"/>
      <c r="YG94" s="91"/>
      <c r="YH94" s="91"/>
      <c r="YI94" s="91"/>
      <c r="YJ94" s="91"/>
      <c r="YK94" s="91"/>
      <c r="YL94" s="91"/>
      <c r="YM94" s="91"/>
      <c r="YN94" s="91"/>
      <c r="YO94" s="91"/>
      <c r="YP94" s="91"/>
      <c r="YQ94" s="91"/>
      <c r="YR94" s="91"/>
      <c r="YS94" s="91"/>
      <c r="YT94" s="91"/>
      <c r="YU94" s="91"/>
      <c r="YV94" s="91"/>
      <c r="YW94" s="91"/>
      <c r="YX94" s="91"/>
      <c r="YY94" s="91"/>
      <c r="YZ94" s="91"/>
      <c r="ZA94" s="91"/>
      <c r="ZB94" s="91"/>
      <c r="ZC94" s="91"/>
      <c r="ZD94" s="91"/>
      <c r="ZE94" s="91"/>
      <c r="ZF94" s="91"/>
      <c r="ZG94" s="91"/>
      <c r="ZH94" s="91"/>
      <c r="ZI94" s="91"/>
      <c r="ZJ94" s="91"/>
      <c r="ZK94" s="91"/>
      <c r="ZL94" s="91"/>
      <c r="ZM94" s="91"/>
      <c r="ZN94" s="91"/>
      <c r="ZO94" s="91"/>
      <c r="ZP94" s="91"/>
      <c r="ZQ94" s="91"/>
      <c r="ZR94" s="91"/>
      <c r="ZS94" s="91"/>
      <c r="ZT94" s="91"/>
      <c r="ZU94" s="91"/>
      <c r="ZV94" s="91"/>
      <c r="ZW94" s="91"/>
      <c r="ZX94" s="91"/>
      <c r="ZY94" s="91"/>
      <c r="ZZ94" s="91"/>
      <c r="AAA94" s="91"/>
      <c r="AAB94" s="91"/>
      <c r="AAC94" s="91"/>
      <c r="AAD94" s="91"/>
      <c r="AAE94" s="91"/>
      <c r="AAF94" s="91"/>
      <c r="AAG94" s="91"/>
      <c r="AAH94" s="91"/>
      <c r="AAI94" s="91"/>
      <c r="AAJ94" s="91"/>
      <c r="AAK94" s="91"/>
      <c r="AAL94" s="91"/>
      <c r="AAM94" s="91"/>
      <c r="AAN94" s="91"/>
      <c r="AAO94" s="91"/>
      <c r="AAP94" s="91"/>
      <c r="AAQ94" s="91"/>
      <c r="AAR94" s="91"/>
      <c r="AAS94" s="91"/>
      <c r="AAT94" s="91"/>
      <c r="AAU94" s="91"/>
      <c r="AAV94" s="91"/>
      <c r="AAW94" s="91"/>
      <c r="AAX94" s="91"/>
      <c r="AAY94" s="91"/>
      <c r="AAZ94" s="91"/>
      <c r="ABA94" s="91"/>
      <c r="ABB94" s="91"/>
      <c r="ABC94" s="91"/>
      <c r="ABD94" s="91"/>
      <c r="ABE94" s="91"/>
      <c r="ABF94" s="91"/>
      <c r="ABG94" s="91"/>
      <c r="ABH94" s="91"/>
      <c r="ABI94" s="91"/>
      <c r="ABJ94" s="91"/>
      <c r="ABK94" s="91"/>
      <c r="ABL94" s="91"/>
      <c r="ABM94" s="91"/>
      <c r="ABN94" s="91"/>
      <c r="ABO94" s="91"/>
      <c r="ABP94" s="91"/>
      <c r="ABQ94" s="91"/>
      <c r="ABR94" s="91"/>
      <c r="ABS94" s="91"/>
      <c r="ABT94" s="91"/>
      <c r="ABU94" s="91"/>
      <c r="ABV94" s="91"/>
      <c r="ABW94" s="91"/>
      <c r="ABX94" s="91"/>
      <c r="ABY94" s="91"/>
      <c r="ABZ94" s="91"/>
      <c r="ACA94" s="91"/>
      <c r="ACB94" s="91"/>
      <c r="ACC94" s="91"/>
      <c r="ACD94" s="91"/>
      <c r="ACE94" s="91"/>
      <c r="ACF94" s="91"/>
      <c r="ACG94" s="91"/>
      <c r="ACH94" s="91"/>
      <c r="ACI94" s="91"/>
      <c r="ACJ94" s="91"/>
      <c r="ACK94" s="91"/>
      <c r="ACL94" s="91"/>
      <c r="ACM94" s="91"/>
      <c r="ACN94" s="91"/>
      <c r="ACO94" s="91"/>
      <c r="ACP94" s="91"/>
      <c r="ACQ94" s="91"/>
      <c r="ACR94" s="91"/>
      <c r="ACS94" s="91"/>
      <c r="ACT94" s="91"/>
      <c r="ACU94" s="91"/>
      <c r="ACV94" s="91"/>
      <c r="ACW94" s="91"/>
      <c r="ACX94" s="91"/>
      <c r="ACY94" s="91"/>
      <c r="ACZ94" s="91"/>
      <c r="ADA94" s="91"/>
      <c r="ADB94" s="91"/>
      <c r="ADC94" s="91"/>
      <c r="ADD94" s="91"/>
      <c r="ADE94" s="91"/>
      <c r="ADF94" s="91"/>
      <c r="ADG94" s="91"/>
      <c r="ADH94" s="91"/>
      <c r="ADI94" s="91"/>
      <c r="ADJ94" s="91"/>
      <c r="ADK94" s="91"/>
      <c r="ADL94" s="91"/>
      <c r="ADM94" s="91"/>
      <c r="ADN94" s="91"/>
      <c r="ADO94" s="91"/>
      <c r="ADP94" s="91"/>
      <c r="ADQ94" s="91"/>
      <c r="ADR94" s="91"/>
      <c r="ADS94" s="91"/>
      <c r="ADT94" s="91"/>
      <c r="ADU94" s="91"/>
      <c r="ADV94" s="91"/>
      <c r="ADW94" s="91"/>
      <c r="ADX94" s="91"/>
      <c r="ADY94" s="91"/>
      <c r="ADZ94" s="91"/>
      <c r="AEA94" s="91"/>
      <c r="AEB94" s="91"/>
      <c r="AEC94" s="91"/>
      <c r="AED94" s="91"/>
      <c r="AEE94" s="91"/>
      <c r="AEF94" s="91"/>
      <c r="AEG94" s="91"/>
      <c r="AEH94" s="91"/>
      <c r="AEI94" s="91"/>
      <c r="AEJ94" s="91"/>
      <c r="AEK94" s="91"/>
      <c r="AEL94" s="91"/>
      <c r="AEM94" s="91"/>
      <c r="AEN94" s="91"/>
      <c r="AEO94" s="91"/>
      <c r="AEP94" s="91"/>
      <c r="AEQ94" s="91"/>
      <c r="AER94" s="91"/>
      <c r="AES94" s="91"/>
      <c r="AET94" s="91"/>
      <c r="AEU94" s="91"/>
      <c r="AEV94" s="91"/>
      <c r="AEW94" s="91"/>
      <c r="AEX94" s="91"/>
      <c r="AEY94" s="91"/>
      <c r="AEZ94" s="91"/>
      <c r="AFA94" s="91"/>
      <c r="AFB94" s="91"/>
      <c r="AFC94" s="91"/>
      <c r="AFD94" s="91"/>
      <c r="AFE94" s="91"/>
      <c r="AFF94" s="91"/>
      <c r="AFG94" s="91"/>
      <c r="AFH94" s="91"/>
      <c r="AFI94" s="91"/>
      <c r="AFJ94" s="91"/>
      <c r="AFK94" s="91"/>
      <c r="AFL94" s="91"/>
      <c r="AFM94" s="91"/>
      <c r="AFN94" s="91"/>
      <c r="AFO94" s="91"/>
      <c r="AFP94" s="91"/>
      <c r="AFQ94" s="91"/>
      <c r="AFR94" s="91"/>
      <c r="AFS94" s="91"/>
      <c r="AFT94" s="91"/>
      <c r="AFU94" s="91"/>
      <c r="AFV94" s="91"/>
      <c r="AFW94" s="91"/>
      <c r="AFX94" s="91"/>
      <c r="AFY94" s="91"/>
      <c r="AFZ94" s="91"/>
      <c r="AGA94" s="91"/>
      <c r="AGB94" s="91"/>
      <c r="AGC94" s="91"/>
      <c r="AGD94" s="91"/>
      <c r="AGE94" s="91"/>
      <c r="AGF94" s="91"/>
      <c r="AGG94" s="91"/>
      <c r="AGH94" s="91"/>
      <c r="AGI94" s="91"/>
      <c r="AGJ94" s="91"/>
      <c r="AGK94" s="91"/>
      <c r="AGL94" s="91"/>
      <c r="AGM94" s="91"/>
      <c r="AGN94" s="91"/>
      <c r="AGO94" s="91"/>
      <c r="AGP94" s="91"/>
      <c r="AGQ94" s="91"/>
      <c r="AGR94" s="91"/>
      <c r="AGS94" s="91"/>
      <c r="AGT94" s="91"/>
      <c r="AGU94" s="91"/>
      <c r="AGV94" s="91"/>
      <c r="AGW94" s="91"/>
      <c r="AGX94" s="91"/>
      <c r="AGY94" s="91"/>
      <c r="AGZ94" s="91"/>
      <c r="AHA94" s="91"/>
      <c r="AHB94" s="91"/>
      <c r="AHC94" s="91"/>
      <c r="AHD94" s="91"/>
      <c r="AHE94" s="91"/>
      <c r="AHF94" s="91"/>
      <c r="AHG94" s="91"/>
      <c r="AHH94" s="91"/>
      <c r="AHI94" s="91"/>
      <c r="AHJ94" s="91"/>
      <c r="AHK94" s="91"/>
      <c r="AHL94" s="91"/>
      <c r="AHM94" s="91"/>
      <c r="AHN94" s="91"/>
      <c r="AHO94" s="91"/>
      <c r="AHP94" s="91"/>
      <c r="AHQ94" s="91"/>
      <c r="AHR94" s="91"/>
      <c r="AHS94" s="91"/>
      <c r="AHT94" s="91"/>
      <c r="AHU94" s="91"/>
      <c r="AHV94" s="91"/>
      <c r="AHW94" s="91"/>
      <c r="AHX94" s="91"/>
      <c r="AHY94" s="91"/>
      <c r="AHZ94" s="91"/>
      <c r="AIA94" s="91"/>
      <c r="AIB94" s="91"/>
      <c r="AIC94" s="91"/>
      <c r="AID94" s="91"/>
      <c r="AIE94" s="91"/>
      <c r="AIF94" s="91"/>
      <c r="AIG94" s="91"/>
      <c r="AIH94" s="91"/>
      <c r="AII94" s="91"/>
      <c r="AIJ94" s="91"/>
      <c r="AIK94" s="91"/>
      <c r="AIL94" s="91"/>
      <c r="AIM94" s="91"/>
      <c r="AIN94" s="91"/>
      <c r="AIO94" s="91"/>
      <c r="AIP94" s="91"/>
      <c r="AIQ94" s="91"/>
      <c r="AIR94" s="91"/>
      <c r="AIS94" s="91"/>
      <c r="AIT94" s="91"/>
      <c r="AIU94" s="91"/>
      <c r="AIV94" s="91"/>
      <c r="AIW94" s="91"/>
      <c r="AIX94" s="91"/>
      <c r="AIY94" s="91"/>
      <c r="AIZ94" s="91"/>
      <c r="AJA94" s="91"/>
      <c r="AJB94" s="91"/>
      <c r="AJC94" s="91"/>
      <c r="AJD94" s="91"/>
      <c r="AJE94" s="91"/>
      <c r="AJF94" s="91"/>
      <c r="AJG94" s="91"/>
      <c r="AJH94" s="91"/>
      <c r="AJI94" s="91"/>
      <c r="AJJ94" s="91"/>
      <c r="AJK94" s="91"/>
      <c r="AJL94" s="91"/>
      <c r="AJM94" s="91"/>
      <c r="AJN94" s="91"/>
      <c r="AJO94" s="91"/>
      <c r="AJP94" s="91"/>
      <c r="AJQ94" s="91"/>
      <c r="AJR94" s="91"/>
      <c r="AJS94" s="91"/>
      <c r="AJT94" s="91"/>
      <c r="AJU94" s="91"/>
      <c r="AJV94" s="91"/>
      <c r="AJW94" s="91"/>
      <c r="AJX94" s="91"/>
      <c r="AJY94" s="91"/>
      <c r="AJZ94" s="91"/>
      <c r="AKA94" s="91"/>
      <c r="AKB94" s="91"/>
      <c r="AKC94" s="91"/>
      <c r="AKD94" s="91"/>
      <c r="AKE94" s="91"/>
      <c r="AKF94" s="91"/>
      <c r="AKG94" s="91"/>
      <c r="AKH94" s="91"/>
      <c r="AKI94" s="91"/>
      <c r="AKJ94" s="91"/>
      <c r="AKK94" s="91"/>
      <c r="AKL94" s="91"/>
      <c r="AKM94" s="91"/>
      <c r="AKN94" s="91"/>
      <c r="AKO94" s="91"/>
      <c r="AKP94" s="91"/>
      <c r="AKQ94" s="91"/>
      <c r="AKR94" s="91"/>
      <c r="AKS94" s="91"/>
      <c r="AKT94" s="91"/>
      <c r="AKU94" s="91"/>
      <c r="AKV94" s="91"/>
      <c r="AKW94" s="91"/>
      <c r="AKX94" s="91"/>
      <c r="AKY94" s="91"/>
      <c r="AKZ94" s="91"/>
      <c r="ALA94" s="91"/>
      <c r="ALB94" s="91"/>
      <c r="ALC94" s="91"/>
      <c r="ALD94" s="91"/>
      <c r="ALE94" s="91"/>
      <c r="ALF94" s="91"/>
      <c r="ALG94" s="91"/>
      <c r="ALH94" s="91"/>
      <c r="ALI94" s="91"/>
      <c r="ALJ94" s="91"/>
      <c r="ALK94" s="91"/>
      <c r="ALL94" s="91"/>
      <c r="ALM94" s="91"/>
      <c r="ALN94" s="91"/>
      <c r="ALO94" s="91"/>
      <c r="ALP94" s="91"/>
      <c r="ALQ94" s="91"/>
      <c r="ALR94" s="91"/>
      <c r="ALS94" s="91"/>
      <c r="ALT94" s="91"/>
      <c r="ALU94" s="91"/>
      <c r="ALV94" s="91"/>
      <c r="ALW94" s="91"/>
      <c r="ALX94" s="91"/>
      <c r="ALY94" s="91"/>
      <c r="ALZ94" s="91"/>
      <c r="AMA94" s="91"/>
      <c r="AMB94" s="91"/>
      <c r="AMC94" s="91"/>
      <c r="AMD94" s="91"/>
      <c r="AME94" s="91"/>
      <c r="AMF94" s="91"/>
      <c r="AMG94" s="91"/>
      <c r="AMH94" s="91"/>
      <c r="AMI94" s="91"/>
      <c r="AMJ94" s="91"/>
      <c r="AMK94" s="91"/>
      <c r="AML94" s="91"/>
      <c r="AMM94" s="91"/>
      <c r="AMN94" s="91"/>
      <c r="AMO94" s="91"/>
      <c r="AMP94" s="91"/>
      <c r="AMQ94" s="91"/>
      <c r="AMR94" s="91"/>
      <c r="AMS94" s="91"/>
      <c r="AMT94" s="91"/>
      <c r="AMU94" s="91"/>
      <c r="AMV94" s="91"/>
      <c r="AMW94" s="91"/>
      <c r="AMX94" s="91"/>
      <c r="AMY94" s="91"/>
      <c r="AMZ94" s="91"/>
      <c r="ANA94" s="91"/>
      <c r="ANB94" s="91"/>
      <c r="ANC94" s="91"/>
      <c r="AND94" s="91"/>
      <c r="ANE94" s="91"/>
      <c r="ANF94" s="91"/>
      <c r="ANG94" s="91"/>
      <c r="ANH94" s="91"/>
      <c r="ANI94" s="91"/>
      <c r="ANJ94" s="91"/>
      <c r="ANK94" s="91"/>
      <c r="ANL94" s="91"/>
      <c r="ANM94" s="91"/>
      <c r="ANN94" s="91"/>
      <c r="ANO94" s="91"/>
      <c r="ANP94" s="91"/>
      <c r="ANQ94" s="91"/>
      <c r="ANR94" s="91"/>
      <c r="ANS94" s="91"/>
      <c r="ANT94" s="91"/>
      <c r="ANU94" s="91"/>
      <c r="ANV94" s="91"/>
      <c r="ANW94" s="91"/>
      <c r="ANX94" s="91"/>
      <c r="ANY94" s="91"/>
      <c r="ANZ94" s="91"/>
      <c r="AOA94" s="91"/>
      <c r="AOB94" s="91"/>
      <c r="AOC94" s="91"/>
      <c r="AOD94" s="91"/>
      <c r="AOE94" s="91"/>
      <c r="AOF94" s="91"/>
      <c r="AOG94" s="91"/>
      <c r="AOH94" s="91"/>
      <c r="AOI94" s="91"/>
      <c r="AOJ94" s="91"/>
      <c r="AOK94" s="91"/>
      <c r="AOL94" s="91"/>
      <c r="AOM94" s="91"/>
      <c r="AON94" s="91"/>
      <c r="AOO94" s="91"/>
      <c r="AOP94" s="91"/>
      <c r="AOQ94" s="91"/>
      <c r="AOR94" s="91"/>
      <c r="AOS94" s="91"/>
      <c r="AOT94" s="91"/>
      <c r="AOU94" s="91"/>
      <c r="AOV94" s="91"/>
      <c r="AOW94" s="91"/>
      <c r="AOX94" s="91"/>
      <c r="AOY94" s="91"/>
      <c r="AOZ94" s="91"/>
      <c r="APA94" s="91"/>
      <c r="APB94" s="91"/>
      <c r="APC94" s="91"/>
      <c r="APD94" s="91"/>
      <c r="APE94" s="91"/>
      <c r="APF94" s="91"/>
      <c r="APG94" s="91"/>
      <c r="APH94" s="91"/>
      <c r="API94" s="91"/>
      <c r="APJ94" s="91"/>
      <c r="APK94" s="91"/>
      <c r="APL94" s="91"/>
      <c r="APM94" s="91"/>
      <c r="APN94" s="91"/>
      <c r="APO94" s="91"/>
      <c r="APP94" s="91"/>
      <c r="APQ94" s="91"/>
      <c r="APR94" s="91"/>
      <c r="APS94" s="91"/>
      <c r="APT94" s="91"/>
      <c r="APU94" s="91"/>
      <c r="APV94" s="91"/>
      <c r="APW94" s="91"/>
      <c r="APX94" s="91"/>
      <c r="APY94" s="91"/>
      <c r="APZ94" s="91"/>
      <c r="AQA94" s="91"/>
      <c r="AQB94" s="91"/>
      <c r="AQC94" s="91"/>
      <c r="AQD94" s="91"/>
      <c r="AQE94" s="91"/>
      <c r="AQF94" s="91"/>
      <c r="AQG94" s="91"/>
      <c r="AQH94" s="91"/>
      <c r="AQI94" s="91"/>
      <c r="AQJ94" s="91"/>
      <c r="AQK94" s="91"/>
      <c r="AQL94" s="91"/>
      <c r="AQM94" s="91"/>
      <c r="AQN94" s="91"/>
      <c r="AQO94" s="91"/>
      <c r="AQP94" s="91"/>
      <c r="AQQ94" s="91"/>
      <c r="AQR94" s="91"/>
      <c r="AQS94" s="91"/>
      <c r="AQT94" s="91"/>
      <c r="AQU94" s="91"/>
      <c r="AQV94" s="91"/>
      <c r="AQW94" s="91"/>
      <c r="AQX94" s="91"/>
      <c r="AQY94" s="91"/>
      <c r="AQZ94" s="91"/>
      <c r="ARA94" s="91"/>
      <c r="ARB94" s="91"/>
      <c r="ARC94" s="91"/>
      <c r="ARD94" s="91"/>
      <c r="ARE94" s="91"/>
      <c r="ARF94" s="91"/>
      <c r="ARG94" s="91"/>
      <c r="ARH94" s="91"/>
      <c r="ARI94" s="91"/>
      <c r="ARJ94" s="91"/>
      <c r="ARK94" s="91"/>
      <c r="ARL94" s="91"/>
      <c r="ARM94" s="91"/>
      <c r="ARN94" s="91"/>
      <c r="ARO94" s="91"/>
      <c r="ARP94" s="91"/>
      <c r="ARQ94" s="91"/>
      <c r="ARR94" s="91"/>
      <c r="ARS94" s="91"/>
      <c r="ART94" s="91"/>
      <c r="ARU94" s="91"/>
      <c r="ARV94" s="91"/>
      <c r="ARW94" s="91"/>
      <c r="ARX94" s="91"/>
      <c r="ARY94" s="91"/>
      <c r="ARZ94" s="91"/>
      <c r="ASA94" s="91"/>
      <c r="ASB94" s="91"/>
      <c r="ASC94" s="91"/>
      <c r="ASD94" s="91"/>
      <c r="ASE94" s="91"/>
      <c r="ASF94" s="91"/>
      <c r="ASG94" s="91"/>
      <c r="ASH94" s="91"/>
      <c r="ASI94" s="91"/>
      <c r="ASJ94" s="91"/>
      <c r="ASK94" s="91"/>
      <c r="ASL94" s="91"/>
      <c r="ASM94" s="91"/>
      <c r="ASN94" s="91"/>
      <c r="ASO94" s="91"/>
      <c r="ASP94" s="91"/>
      <c r="ASQ94" s="91"/>
      <c r="ASR94" s="91"/>
      <c r="ASS94" s="91"/>
      <c r="AST94" s="91"/>
      <c r="ASU94" s="91"/>
      <c r="ASV94" s="91"/>
      <c r="ASW94" s="91"/>
      <c r="ASX94" s="91"/>
      <c r="ASY94" s="91"/>
      <c r="ASZ94" s="91"/>
      <c r="ATA94" s="91"/>
      <c r="ATB94" s="91"/>
      <c r="ATC94" s="91"/>
      <c r="ATD94" s="91"/>
      <c r="ATE94" s="91"/>
      <c r="ATF94" s="91"/>
      <c r="ATG94" s="91"/>
      <c r="ATH94" s="91"/>
      <c r="ATI94" s="91"/>
      <c r="ATJ94" s="91"/>
      <c r="ATK94" s="91"/>
      <c r="ATL94" s="91"/>
      <c r="ATM94" s="91"/>
      <c r="ATN94" s="91"/>
      <c r="ATO94" s="91"/>
      <c r="ATP94" s="91"/>
      <c r="ATQ94" s="91"/>
      <c r="ATR94" s="91"/>
      <c r="ATS94" s="91"/>
      <c r="ATT94" s="91"/>
      <c r="ATU94" s="91"/>
      <c r="ATV94" s="91"/>
      <c r="ATW94" s="91"/>
      <c r="ATX94" s="91"/>
      <c r="ATY94" s="91"/>
      <c r="ATZ94" s="91"/>
      <c r="AUA94" s="91"/>
      <c r="AUB94" s="91"/>
      <c r="AUC94" s="91"/>
      <c r="AUD94" s="91"/>
      <c r="AUE94" s="91"/>
      <c r="AUF94" s="91"/>
      <c r="AUG94" s="91"/>
      <c r="AUH94" s="91"/>
      <c r="AUI94" s="91"/>
      <c r="AUJ94" s="91"/>
      <c r="AUK94" s="91"/>
      <c r="AUL94" s="91"/>
      <c r="AUM94" s="91"/>
      <c r="AUN94" s="91"/>
      <c r="AUO94" s="91"/>
      <c r="AUP94" s="91"/>
      <c r="AUQ94" s="91"/>
      <c r="AUR94" s="91"/>
      <c r="AUS94" s="91"/>
      <c r="AUT94" s="91"/>
      <c r="AUU94" s="91"/>
      <c r="AUV94" s="91"/>
      <c r="AUW94" s="91"/>
      <c r="AUX94" s="91"/>
      <c r="AUY94" s="91"/>
      <c r="AUZ94" s="91"/>
      <c r="AVA94" s="91"/>
      <c r="AVB94" s="91"/>
      <c r="AVC94" s="91"/>
      <c r="AVD94" s="91"/>
      <c r="AVE94" s="91"/>
      <c r="AVF94" s="91"/>
      <c r="AVG94" s="91"/>
      <c r="AVH94" s="91"/>
      <c r="AVI94" s="91"/>
      <c r="AVJ94" s="91"/>
      <c r="AVK94" s="91"/>
      <c r="AVL94" s="91"/>
      <c r="AVM94" s="91"/>
      <c r="AVN94" s="91"/>
      <c r="AVO94" s="91"/>
      <c r="AVP94" s="91"/>
      <c r="AVQ94" s="91"/>
      <c r="AVR94" s="91"/>
      <c r="AVS94" s="91"/>
      <c r="AVT94" s="91"/>
      <c r="AVU94" s="91"/>
      <c r="AVV94" s="91"/>
      <c r="AVW94" s="91"/>
      <c r="AVX94" s="91"/>
      <c r="AVY94" s="91"/>
      <c r="AVZ94" s="91"/>
      <c r="AWA94" s="91"/>
      <c r="AWB94" s="91"/>
      <c r="AWC94" s="91"/>
      <c r="AWD94" s="91"/>
      <c r="AWE94" s="91"/>
      <c r="AWF94" s="91"/>
      <c r="AWG94" s="91"/>
      <c r="AWH94" s="91"/>
      <c r="AWI94" s="91"/>
      <c r="AWJ94" s="91"/>
      <c r="AWK94" s="91"/>
      <c r="AWL94" s="91"/>
      <c r="AWM94" s="91"/>
      <c r="AWN94" s="91"/>
      <c r="AWO94" s="91"/>
      <c r="AWP94" s="91"/>
      <c r="AWQ94" s="91"/>
      <c r="AWR94" s="91"/>
      <c r="AWS94" s="91"/>
      <c r="AWT94" s="91"/>
      <c r="AWU94" s="91"/>
      <c r="AWV94" s="91"/>
      <c r="AWW94" s="91"/>
      <c r="AWX94" s="91"/>
      <c r="AWY94" s="91"/>
      <c r="AWZ94" s="91"/>
      <c r="AXA94" s="91"/>
      <c r="AXB94" s="91"/>
      <c r="AXC94" s="91"/>
      <c r="AXD94" s="91"/>
      <c r="AXE94" s="91"/>
      <c r="AXF94" s="91"/>
      <c r="AXG94" s="91"/>
      <c r="AXH94" s="91"/>
      <c r="AXI94" s="91"/>
      <c r="AXJ94" s="91"/>
      <c r="AXK94" s="91"/>
      <c r="AXL94" s="91"/>
      <c r="AXM94" s="91"/>
      <c r="AXN94" s="91"/>
      <c r="AXO94" s="91"/>
      <c r="AXP94" s="91"/>
      <c r="AXQ94" s="91"/>
      <c r="AXR94" s="91"/>
      <c r="AXS94" s="91"/>
      <c r="AXT94" s="91"/>
      <c r="AXU94" s="91"/>
      <c r="AXV94" s="91"/>
      <c r="AXW94" s="91"/>
      <c r="AXX94" s="91"/>
      <c r="AXY94" s="91"/>
      <c r="AXZ94" s="91"/>
      <c r="AYA94" s="91"/>
      <c r="AYB94" s="91"/>
      <c r="AYC94" s="91"/>
      <c r="AYD94" s="91"/>
      <c r="AYE94" s="91"/>
      <c r="AYF94" s="91"/>
      <c r="AYG94" s="91"/>
      <c r="AYH94" s="91"/>
      <c r="AYI94" s="91"/>
      <c r="AYJ94" s="91"/>
      <c r="AYK94" s="91"/>
      <c r="AYL94" s="91"/>
      <c r="AYM94" s="91"/>
      <c r="AYN94" s="91"/>
      <c r="AYO94" s="91"/>
      <c r="AYP94" s="91"/>
      <c r="AYQ94" s="91"/>
      <c r="AYR94" s="91"/>
      <c r="AYS94" s="91"/>
      <c r="AYT94" s="91"/>
      <c r="AYU94" s="91"/>
      <c r="AYV94" s="91"/>
      <c r="AYW94" s="91"/>
      <c r="AYX94" s="91"/>
      <c r="AYY94" s="91"/>
      <c r="AYZ94" s="91"/>
      <c r="AZA94" s="91"/>
      <c r="AZB94" s="91"/>
      <c r="AZC94" s="91"/>
      <c r="AZD94" s="91"/>
      <c r="AZE94" s="91"/>
      <c r="AZF94" s="91"/>
      <c r="AZG94" s="91"/>
      <c r="AZH94" s="91"/>
      <c r="AZI94" s="91"/>
      <c r="AZJ94" s="91"/>
      <c r="AZK94" s="91"/>
      <c r="AZL94" s="91"/>
      <c r="AZM94" s="91"/>
      <c r="AZN94" s="91"/>
      <c r="AZO94" s="91"/>
      <c r="AZP94" s="91"/>
      <c r="AZQ94" s="91"/>
      <c r="AZR94" s="91"/>
      <c r="AZS94" s="91"/>
      <c r="AZT94" s="91"/>
      <c r="AZU94" s="91"/>
      <c r="AZV94" s="91"/>
      <c r="AZW94" s="91"/>
      <c r="AZX94" s="91"/>
      <c r="AZY94" s="91"/>
      <c r="AZZ94" s="91"/>
      <c r="BAA94" s="91"/>
      <c r="BAB94" s="91"/>
      <c r="BAC94" s="91"/>
      <c r="BAD94" s="91"/>
      <c r="BAE94" s="91"/>
      <c r="BAF94" s="91"/>
      <c r="BAG94" s="91"/>
      <c r="BAH94" s="91"/>
      <c r="BAI94" s="91"/>
      <c r="BAJ94" s="91"/>
      <c r="BAK94" s="91"/>
      <c r="BAL94" s="91"/>
      <c r="BAM94" s="91"/>
      <c r="BAN94" s="91"/>
      <c r="BAO94" s="91"/>
      <c r="BAP94" s="91"/>
      <c r="BAQ94" s="91"/>
      <c r="BAR94" s="91"/>
      <c r="BAS94" s="91"/>
      <c r="BAT94" s="91"/>
      <c r="BAU94" s="91"/>
      <c r="BAV94" s="91"/>
      <c r="BAW94" s="91"/>
      <c r="BAX94" s="91"/>
      <c r="BAY94" s="91"/>
      <c r="BAZ94" s="91"/>
      <c r="BBA94" s="91"/>
      <c r="BBB94" s="91"/>
      <c r="BBC94" s="91"/>
      <c r="BBD94" s="91"/>
      <c r="BBE94" s="91"/>
      <c r="BBF94" s="91"/>
      <c r="BBG94" s="91"/>
      <c r="BBH94" s="91"/>
      <c r="BBI94" s="91"/>
      <c r="BBJ94" s="91"/>
      <c r="BBK94" s="91"/>
      <c r="BBL94" s="91"/>
      <c r="BBM94" s="91"/>
      <c r="BBN94" s="91"/>
      <c r="BBO94" s="91"/>
      <c r="BBP94" s="91"/>
      <c r="BBQ94" s="91"/>
      <c r="BBR94" s="91"/>
      <c r="BBS94" s="91"/>
      <c r="BBT94" s="91"/>
      <c r="BBU94" s="91"/>
      <c r="BBV94" s="91"/>
      <c r="BBW94" s="91"/>
      <c r="BBX94" s="91"/>
      <c r="BBY94" s="91"/>
      <c r="BBZ94" s="91"/>
      <c r="BCA94" s="91"/>
      <c r="BCB94" s="91"/>
      <c r="BCC94" s="91"/>
      <c r="BCD94" s="91"/>
      <c r="BCE94" s="91"/>
      <c r="BCF94" s="91"/>
      <c r="BCG94" s="91"/>
      <c r="BCH94" s="91"/>
      <c r="BCI94" s="91"/>
      <c r="BCJ94" s="91"/>
      <c r="BCK94" s="91"/>
      <c r="BCL94" s="91"/>
      <c r="BCM94" s="91"/>
      <c r="BCN94" s="91"/>
      <c r="BCO94" s="91"/>
      <c r="BCP94" s="91"/>
      <c r="BCQ94" s="91"/>
      <c r="BCR94" s="91"/>
      <c r="BCS94" s="91"/>
      <c r="BCT94" s="91"/>
      <c r="BCU94" s="91"/>
      <c r="BCV94" s="91"/>
      <c r="BCW94" s="91"/>
      <c r="BCX94" s="91"/>
      <c r="BCY94" s="91"/>
      <c r="BCZ94" s="91"/>
      <c r="BDA94" s="91"/>
      <c r="BDB94" s="91"/>
      <c r="BDC94" s="91"/>
      <c r="BDD94" s="91"/>
      <c r="BDE94" s="91"/>
      <c r="BDF94" s="91"/>
      <c r="BDG94" s="91"/>
      <c r="BDH94" s="91"/>
      <c r="BDI94" s="91"/>
      <c r="BDJ94" s="91"/>
      <c r="BDK94" s="91"/>
      <c r="BDL94" s="91"/>
      <c r="BDM94" s="91"/>
      <c r="BDN94" s="91"/>
      <c r="BDO94" s="91"/>
      <c r="BDP94" s="91"/>
      <c r="BDQ94" s="91"/>
      <c r="BDR94" s="91"/>
      <c r="BDS94" s="91"/>
      <c r="BDT94" s="91"/>
      <c r="BDU94" s="91"/>
      <c r="BDV94" s="91"/>
      <c r="BDW94" s="91"/>
      <c r="BDX94" s="91"/>
      <c r="BDY94" s="91"/>
      <c r="BDZ94" s="91"/>
      <c r="BEA94" s="91"/>
      <c r="BEB94" s="91"/>
      <c r="BEC94" s="91"/>
      <c r="BED94" s="91"/>
      <c r="BEE94" s="91"/>
      <c r="BEF94" s="91"/>
      <c r="BEG94" s="91"/>
      <c r="BEH94" s="91"/>
      <c r="BEI94" s="91"/>
      <c r="BEJ94" s="91"/>
      <c r="BEK94" s="91"/>
      <c r="BEL94" s="91"/>
      <c r="BEM94" s="91"/>
      <c r="BEN94" s="91"/>
      <c r="BEO94" s="91"/>
      <c r="BEP94" s="91"/>
      <c r="BEQ94" s="91"/>
      <c r="BER94" s="91"/>
      <c r="BES94" s="91"/>
      <c r="BET94" s="91"/>
      <c r="BEU94" s="91"/>
      <c r="BEV94" s="91"/>
      <c r="BEW94" s="91"/>
      <c r="BEX94" s="91"/>
      <c r="BEY94" s="91"/>
      <c r="BEZ94" s="91"/>
      <c r="BFA94" s="91"/>
      <c r="BFB94" s="91"/>
      <c r="BFC94" s="91"/>
      <c r="BFD94" s="91"/>
      <c r="BFE94" s="91"/>
      <c r="BFF94" s="91"/>
      <c r="BFG94" s="91"/>
      <c r="BFH94" s="91"/>
      <c r="BFI94" s="91"/>
      <c r="BFJ94" s="91"/>
      <c r="BFK94" s="91"/>
      <c r="BFL94" s="91"/>
      <c r="BFM94" s="91"/>
      <c r="BFN94" s="91"/>
      <c r="BFO94" s="91"/>
      <c r="BFP94" s="91"/>
      <c r="BFQ94" s="91"/>
      <c r="BFR94" s="91"/>
      <c r="BFS94" s="91"/>
      <c r="BFT94" s="91"/>
      <c r="BFU94" s="91"/>
      <c r="BFV94" s="91"/>
      <c r="BFW94" s="91"/>
      <c r="BFX94" s="91"/>
      <c r="BFY94" s="91"/>
      <c r="BFZ94" s="91"/>
      <c r="BGA94" s="91"/>
      <c r="BGB94" s="91"/>
      <c r="BGC94" s="91"/>
      <c r="BGD94" s="91"/>
      <c r="BGE94" s="91"/>
      <c r="BGF94" s="91"/>
      <c r="BGG94" s="91"/>
      <c r="BGH94" s="91"/>
      <c r="BGI94" s="91"/>
      <c r="BGJ94" s="91"/>
      <c r="BGK94" s="91"/>
      <c r="BGL94" s="91"/>
      <c r="BGM94" s="91"/>
      <c r="BGN94" s="91"/>
      <c r="BGO94" s="91"/>
      <c r="BGP94" s="91"/>
      <c r="BGQ94" s="91"/>
      <c r="BGR94" s="91"/>
      <c r="BGS94" s="91"/>
      <c r="BGT94" s="91"/>
      <c r="BGU94" s="91"/>
      <c r="BGV94" s="91"/>
      <c r="BGW94" s="91"/>
      <c r="BGX94" s="91"/>
      <c r="BGY94" s="91"/>
      <c r="BGZ94" s="91"/>
      <c r="BHA94" s="91"/>
      <c r="BHB94" s="91"/>
      <c r="BHC94" s="91"/>
      <c r="BHD94" s="91"/>
      <c r="BHE94" s="91"/>
      <c r="BHF94" s="91"/>
      <c r="BHG94" s="91"/>
      <c r="BHH94" s="91"/>
      <c r="BHI94" s="91"/>
      <c r="BHJ94" s="91"/>
      <c r="BHK94" s="91"/>
      <c r="BHL94" s="91"/>
      <c r="BHM94" s="91"/>
      <c r="BHN94" s="91"/>
      <c r="BHO94" s="91"/>
      <c r="BHP94" s="91"/>
      <c r="BHQ94" s="91"/>
    </row>
    <row r="95" spans="1:1577"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116"/>
      <c r="S95" s="91"/>
      <c r="T95" s="91"/>
      <c r="U95" s="91"/>
      <c r="V95" s="91"/>
      <c r="W95" s="91"/>
      <c r="DO95" s="91"/>
      <c r="DP95" s="91"/>
      <c r="DQ95" s="91"/>
      <c r="DR95" s="91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91"/>
      <c r="EQ95" s="91"/>
      <c r="ER95" s="91"/>
      <c r="ES95" s="91"/>
      <c r="ET95" s="91"/>
      <c r="EU95" s="91"/>
      <c r="EV95" s="91"/>
      <c r="EW95" s="91"/>
      <c r="EX95" s="91"/>
      <c r="EY95" s="91"/>
      <c r="EZ95" s="91"/>
      <c r="FA95" s="91"/>
      <c r="FB95" s="91"/>
      <c r="FC95" s="91"/>
      <c r="FD95" s="91"/>
      <c r="FE95" s="91"/>
      <c r="FF95" s="91"/>
      <c r="FG95" s="91"/>
      <c r="FH95" s="91"/>
      <c r="FI95" s="91"/>
      <c r="FJ95" s="91"/>
      <c r="FK95" s="91"/>
      <c r="FL95" s="91"/>
      <c r="FM95" s="91"/>
      <c r="FN95" s="91"/>
      <c r="FO95" s="91"/>
      <c r="FP95" s="91"/>
      <c r="FQ95" s="91"/>
      <c r="FR95" s="91"/>
      <c r="FS95" s="91"/>
      <c r="FT95" s="91"/>
      <c r="FU95" s="91"/>
      <c r="FV95" s="91"/>
      <c r="FW95" s="91"/>
      <c r="FX95" s="91"/>
      <c r="FY95" s="91"/>
      <c r="FZ95" s="91"/>
      <c r="GA95" s="91"/>
      <c r="GB95" s="91"/>
      <c r="GC95" s="91"/>
      <c r="GD95" s="91"/>
      <c r="GE95" s="91"/>
      <c r="GF95" s="91"/>
      <c r="GG95" s="91"/>
      <c r="GH95" s="91"/>
      <c r="GI95" s="91"/>
      <c r="GJ95" s="91"/>
      <c r="GK95" s="91"/>
      <c r="GL95" s="91"/>
      <c r="GM95" s="91"/>
      <c r="GN95" s="91"/>
      <c r="GO95" s="91"/>
      <c r="GP95" s="91"/>
      <c r="GQ95" s="91"/>
      <c r="GR95" s="91"/>
      <c r="GS95" s="91"/>
      <c r="GT95" s="91"/>
      <c r="GU95" s="91"/>
      <c r="GV95" s="91"/>
      <c r="GW95" s="91"/>
      <c r="GX95" s="91"/>
      <c r="GY95" s="91"/>
      <c r="GZ95" s="91"/>
      <c r="HA95" s="91"/>
      <c r="HB95" s="91"/>
      <c r="HC95" s="91"/>
      <c r="HD95" s="91"/>
      <c r="HE95" s="91"/>
      <c r="HF95" s="91"/>
      <c r="HG95" s="91"/>
      <c r="HH95" s="91"/>
      <c r="HI95" s="91"/>
      <c r="HJ95" s="91"/>
      <c r="HK95" s="91"/>
      <c r="HL95" s="91"/>
      <c r="HM95" s="91"/>
      <c r="HN95" s="91"/>
      <c r="HO95" s="91"/>
      <c r="HP95" s="91"/>
      <c r="HQ95" s="91"/>
      <c r="HR95" s="91"/>
      <c r="HS95" s="91"/>
      <c r="HT95" s="91"/>
      <c r="HU95" s="91"/>
      <c r="HV95" s="91"/>
      <c r="HW95" s="91"/>
      <c r="HX95" s="91"/>
      <c r="HY95" s="91"/>
      <c r="HZ95" s="91"/>
      <c r="IA95" s="91"/>
      <c r="IB95" s="91"/>
      <c r="IC95" s="91"/>
      <c r="ID95" s="91"/>
      <c r="IE95" s="91"/>
      <c r="IF95" s="91"/>
      <c r="IG95" s="91"/>
      <c r="IH95" s="91"/>
      <c r="II95" s="91"/>
      <c r="IJ95" s="91"/>
      <c r="IK95" s="91"/>
      <c r="IL95" s="91"/>
      <c r="IM95" s="91"/>
      <c r="IN95" s="91"/>
      <c r="IO95" s="91"/>
      <c r="IP95" s="91"/>
      <c r="IQ95" s="91"/>
      <c r="IR95" s="91"/>
      <c r="IS95" s="91"/>
      <c r="IT95" s="91"/>
      <c r="IU95" s="91"/>
      <c r="IV95" s="91"/>
      <c r="IW95" s="91"/>
      <c r="IX95" s="91"/>
      <c r="IY95" s="91"/>
      <c r="IZ95" s="91"/>
      <c r="JA95" s="91"/>
      <c r="JB95" s="91"/>
      <c r="JC95" s="91"/>
      <c r="JD95" s="91"/>
      <c r="JE95" s="91"/>
      <c r="JF95" s="91"/>
      <c r="JG95" s="91"/>
      <c r="JH95" s="91"/>
      <c r="JI95" s="91"/>
      <c r="JJ95" s="91"/>
      <c r="JK95" s="91"/>
      <c r="JL95" s="91"/>
      <c r="JM95" s="91"/>
      <c r="JN95" s="91"/>
      <c r="JO95" s="91"/>
      <c r="JP95" s="91"/>
      <c r="JQ95" s="91"/>
      <c r="JR95" s="91"/>
      <c r="JS95" s="91"/>
      <c r="JT95" s="91"/>
      <c r="JU95" s="91"/>
      <c r="JV95" s="91"/>
      <c r="JW95" s="91"/>
      <c r="JX95" s="91"/>
      <c r="JY95" s="91"/>
      <c r="JZ95" s="91"/>
      <c r="KA95" s="91"/>
      <c r="KB95" s="91"/>
      <c r="KC95" s="91"/>
      <c r="KD95" s="91"/>
      <c r="KE95" s="91"/>
      <c r="KF95" s="91"/>
      <c r="KG95" s="91"/>
      <c r="KH95" s="91"/>
      <c r="KI95" s="91"/>
      <c r="KJ95" s="91"/>
      <c r="KK95" s="91"/>
      <c r="KL95" s="91"/>
      <c r="KM95" s="91"/>
      <c r="KN95" s="91"/>
      <c r="KO95" s="91"/>
      <c r="KP95" s="91"/>
      <c r="KQ95" s="91"/>
      <c r="KR95" s="91"/>
      <c r="KS95" s="91"/>
      <c r="KT95" s="91"/>
      <c r="KU95" s="91"/>
      <c r="KV95" s="91"/>
      <c r="KW95" s="91"/>
      <c r="KX95" s="91"/>
      <c r="KY95" s="91"/>
      <c r="KZ95" s="91"/>
      <c r="LA95" s="91"/>
      <c r="LB95" s="91"/>
      <c r="LC95" s="91"/>
      <c r="LD95" s="91"/>
      <c r="LE95" s="91"/>
      <c r="LF95" s="91"/>
      <c r="LG95" s="91"/>
      <c r="LH95" s="91"/>
      <c r="LI95" s="91"/>
      <c r="LJ95" s="91"/>
      <c r="LK95" s="91"/>
      <c r="LL95" s="91"/>
      <c r="LM95" s="91"/>
      <c r="LN95" s="91"/>
      <c r="LO95" s="91"/>
      <c r="LP95" s="91"/>
      <c r="LQ95" s="91"/>
      <c r="LR95" s="91"/>
      <c r="LS95" s="91"/>
      <c r="LT95" s="91"/>
      <c r="LU95" s="91"/>
      <c r="LV95" s="91"/>
      <c r="LW95" s="91"/>
      <c r="LX95" s="91"/>
      <c r="LY95" s="91"/>
      <c r="LZ95" s="91"/>
      <c r="MA95" s="91"/>
      <c r="MB95" s="91"/>
      <c r="MC95" s="91"/>
      <c r="MD95" s="91"/>
      <c r="ME95" s="91"/>
      <c r="MF95" s="91"/>
      <c r="MG95" s="91"/>
      <c r="MH95" s="91"/>
      <c r="MI95" s="91"/>
      <c r="MJ95" s="91"/>
      <c r="MK95" s="91"/>
      <c r="ML95" s="91"/>
      <c r="MM95" s="91"/>
      <c r="MN95" s="91"/>
      <c r="MO95" s="91"/>
      <c r="MP95" s="91"/>
      <c r="MQ95" s="91"/>
      <c r="MR95" s="91"/>
      <c r="MS95" s="91"/>
      <c r="MT95" s="91"/>
      <c r="MU95" s="91"/>
      <c r="MV95" s="91"/>
      <c r="MW95" s="91"/>
      <c r="MX95" s="91"/>
      <c r="MY95" s="91"/>
      <c r="MZ95" s="91"/>
      <c r="NA95" s="91"/>
      <c r="NB95" s="91"/>
      <c r="NC95" s="91"/>
      <c r="ND95" s="91"/>
      <c r="NE95" s="91"/>
      <c r="NF95" s="91"/>
      <c r="NG95" s="91"/>
      <c r="NH95" s="91"/>
      <c r="NI95" s="91"/>
      <c r="NJ95" s="91"/>
      <c r="NK95" s="91"/>
      <c r="NL95" s="91"/>
      <c r="NM95" s="91"/>
      <c r="NN95" s="91"/>
      <c r="NO95" s="91"/>
      <c r="NP95" s="91"/>
      <c r="NQ95" s="91"/>
      <c r="NR95" s="91"/>
      <c r="NS95" s="91"/>
      <c r="NT95" s="91"/>
      <c r="NU95" s="91"/>
      <c r="NV95" s="91"/>
      <c r="NW95" s="91"/>
      <c r="NX95" s="91"/>
      <c r="NY95" s="91"/>
      <c r="NZ95" s="91"/>
      <c r="OA95" s="91"/>
      <c r="OB95" s="91"/>
      <c r="OC95" s="91"/>
      <c r="OD95" s="91"/>
      <c r="OE95" s="91"/>
      <c r="OF95" s="91"/>
      <c r="OG95" s="91"/>
      <c r="OH95" s="91"/>
      <c r="OI95" s="91"/>
      <c r="OJ95" s="91"/>
      <c r="OK95" s="91"/>
      <c r="OL95" s="91"/>
      <c r="OM95" s="91"/>
      <c r="ON95" s="91"/>
      <c r="OO95" s="91"/>
      <c r="OP95" s="91"/>
      <c r="OQ95" s="91"/>
      <c r="OR95" s="91"/>
      <c r="OS95" s="91"/>
      <c r="OT95" s="91"/>
      <c r="OU95" s="91"/>
      <c r="OV95" s="91"/>
      <c r="OW95" s="91"/>
      <c r="OX95" s="91"/>
      <c r="OY95" s="91"/>
      <c r="OZ95" s="91"/>
      <c r="PA95" s="91"/>
      <c r="PB95" s="91"/>
      <c r="PC95" s="91"/>
      <c r="PD95" s="91"/>
      <c r="PE95" s="91"/>
      <c r="PF95" s="91"/>
      <c r="PG95" s="91"/>
      <c r="PH95" s="91"/>
      <c r="PI95" s="91"/>
      <c r="PJ95" s="91"/>
      <c r="PK95" s="91"/>
      <c r="PL95" s="91"/>
      <c r="PM95" s="91"/>
      <c r="PN95" s="91"/>
      <c r="PO95" s="91"/>
      <c r="PP95" s="91"/>
      <c r="PQ95" s="91"/>
      <c r="PR95" s="91"/>
      <c r="PS95" s="91"/>
      <c r="PT95" s="91"/>
      <c r="PU95" s="91"/>
      <c r="PV95" s="91"/>
      <c r="PW95" s="91"/>
      <c r="PX95" s="91"/>
      <c r="PY95" s="91"/>
      <c r="PZ95" s="91"/>
      <c r="QA95" s="91"/>
      <c r="QB95" s="91"/>
      <c r="QC95" s="91"/>
      <c r="QD95" s="91"/>
      <c r="QE95" s="91"/>
      <c r="QF95" s="91"/>
      <c r="QG95" s="91"/>
      <c r="QH95" s="91"/>
      <c r="QI95" s="91"/>
      <c r="QJ95" s="91"/>
      <c r="QK95" s="91"/>
      <c r="QL95" s="91"/>
      <c r="QM95" s="91"/>
      <c r="QN95" s="91"/>
      <c r="QO95" s="91"/>
      <c r="QP95" s="91"/>
      <c r="QQ95" s="91"/>
      <c r="QR95" s="91"/>
      <c r="QS95" s="91"/>
      <c r="QT95" s="91"/>
      <c r="QU95" s="91"/>
      <c r="QV95" s="91"/>
      <c r="QW95" s="91"/>
      <c r="QX95" s="91"/>
      <c r="QY95" s="91"/>
      <c r="QZ95" s="91"/>
      <c r="RA95" s="91"/>
      <c r="RB95" s="91"/>
      <c r="RC95" s="91"/>
      <c r="RD95" s="91"/>
      <c r="RE95" s="91"/>
      <c r="RF95" s="91"/>
      <c r="RG95" s="91"/>
      <c r="RH95" s="91"/>
      <c r="RI95" s="91"/>
      <c r="RJ95" s="91"/>
      <c r="RK95" s="91"/>
      <c r="RL95" s="91"/>
      <c r="RM95" s="91"/>
      <c r="RN95" s="91"/>
      <c r="RO95" s="91"/>
      <c r="RP95" s="91"/>
      <c r="RQ95" s="91"/>
      <c r="RR95" s="91"/>
      <c r="RS95" s="91"/>
      <c r="RT95" s="91"/>
      <c r="RU95" s="91"/>
      <c r="RV95" s="91"/>
      <c r="RW95" s="91"/>
      <c r="RX95" s="91"/>
      <c r="RY95" s="91"/>
      <c r="RZ95" s="91"/>
      <c r="SA95" s="91"/>
      <c r="SB95" s="91"/>
      <c r="SC95" s="91"/>
      <c r="SD95" s="91"/>
      <c r="SE95" s="91"/>
      <c r="SF95" s="91"/>
      <c r="SG95" s="91"/>
      <c r="SH95" s="91"/>
      <c r="SI95" s="91"/>
      <c r="SJ95" s="91"/>
      <c r="SK95" s="91"/>
      <c r="SL95" s="91"/>
      <c r="SM95" s="91"/>
      <c r="SN95" s="91"/>
      <c r="SO95" s="91"/>
      <c r="SP95" s="91"/>
      <c r="SQ95" s="91"/>
      <c r="SR95" s="91"/>
      <c r="SS95" s="91"/>
      <c r="ST95" s="91"/>
      <c r="SU95" s="91"/>
      <c r="SV95" s="91"/>
      <c r="SW95" s="91"/>
      <c r="SX95" s="91"/>
      <c r="SY95" s="91"/>
      <c r="SZ95" s="91"/>
      <c r="TA95" s="91"/>
      <c r="TB95" s="91"/>
      <c r="TC95" s="91"/>
      <c r="TD95" s="91"/>
      <c r="TE95" s="91"/>
      <c r="TF95" s="91"/>
      <c r="TG95" s="91"/>
      <c r="TH95" s="91"/>
      <c r="TI95" s="91"/>
      <c r="TJ95" s="91"/>
      <c r="TK95" s="91"/>
      <c r="TL95" s="91"/>
      <c r="TM95" s="91"/>
      <c r="TN95" s="91"/>
      <c r="TO95" s="91"/>
      <c r="TP95" s="91"/>
      <c r="TQ95" s="91"/>
      <c r="TR95" s="91"/>
      <c r="TS95" s="91"/>
      <c r="TT95" s="91"/>
      <c r="TU95" s="91"/>
      <c r="TV95" s="91"/>
      <c r="TW95" s="91"/>
      <c r="TX95" s="91"/>
      <c r="TY95" s="91"/>
      <c r="TZ95" s="91"/>
      <c r="UA95" s="91"/>
      <c r="UB95" s="91"/>
      <c r="UC95" s="91"/>
      <c r="UD95" s="91"/>
      <c r="UE95" s="91"/>
      <c r="UF95" s="91"/>
      <c r="UG95" s="91"/>
      <c r="UH95" s="91"/>
      <c r="UI95" s="91"/>
      <c r="UJ95" s="91"/>
      <c r="UK95" s="91"/>
      <c r="UL95" s="91"/>
      <c r="UM95" s="91"/>
      <c r="UN95" s="91"/>
      <c r="UO95" s="91"/>
      <c r="UP95" s="91"/>
      <c r="UQ95" s="91"/>
      <c r="UR95" s="91"/>
      <c r="US95" s="91"/>
      <c r="UT95" s="91"/>
      <c r="UU95" s="91"/>
      <c r="UV95" s="91"/>
      <c r="UW95" s="91"/>
      <c r="UX95" s="91"/>
      <c r="UY95" s="91"/>
      <c r="UZ95" s="91"/>
      <c r="VA95" s="91"/>
      <c r="VB95" s="91"/>
      <c r="VC95" s="91"/>
      <c r="VD95" s="91"/>
      <c r="VE95" s="91"/>
      <c r="VF95" s="91"/>
      <c r="VG95" s="91"/>
      <c r="VH95" s="91"/>
      <c r="VI95" s="91"/>
      <c r="VJ95" s="91"/>
      <c r="VK95" s="91"/>
      <c r="VL95" s="91"/>
      <c r="VM95" s="91"/>
      <c r="VN95" s="91"/>
      <c r="VO95" s="91"/>
      <c r="VP95" s="91"/>
      <c r="VQ95" s="91"/>
      <c r="VR95" s="91"/>
      <c r="VS95" s="91"/>
      <c r="VT95" s="91"/>
      <c r="VU95" s="91"/>
      <c r="VV95" s="91"/>
      <c r="VW95" s="91"/>
      <c r="VX95" s="91"/>
      <c r="VY95" s="91"/>
      <c r="VZ95" s="91"/>
      <c r="WA95" s="91"/>
      <c r="WB95" s="91"/>
      <c r="WC95" s="91"/>
      <c r="WD95" s="91"/>
      <c r="WE95" s="91"/>
      <c r="WF95" s="91"/>
      <c r="WG95" s="91"/>
      <c r="WH95" s="91"/>
      <c r="WI95" s="91"/>
      <c r="WJ95" s="91"/>
      <c r="WK95" s="91"/>
      <c r="WL95" s="91"/>
      <c r="WM95" s="91"/>
      <c r="WN95" s="91"/>
      <c r="WO95" s="91"/>
      <c r="WP95" s="91"/>
      <c r="WQ95" s="91"/>
      <c r="WR95" s="91"/>
      <c r="WS95" s="91"/>
      <c r="WT95" s="91"/>
      <c r="WU95" s="91"/>
      <c r="WV95" s="91"/>
      <c r="WW95" s="91"/>
      <c r="WX95" s="91"/>
      <c r="WY95" s="91"/>
      <c r="WZ95" s="91"/>
      <c r="XA95" s="91"/>
      <c r="XB95" s="91"/>
      <c r="XC95" s="91"/>
      <c r="XD95" s="91"/>
      <c r="XE95" s="91"/>
      <c r="XF95" s="91"/>
      <c r="XG95" s="91"/>
      <c r="XH95" s="91"/>
      <c r="XI95" s="91"/>
      <c r="XJ95" s="91"/>
      <c r="XK95" s="91"/>
      <c r="XL95" s="91"/>
      <c r="XM95" s="91"/>
      <c r="XN95" s="91"/>
      <c r="XO95" s="91"/>
      <c r="XP95" s="91"/>
      <c r="XQ95" s="91"/>
      <c r="XR95" s="91"/>
      <c r="XS95" s="91"/>
      <c r="XT95" s="91"/>
      <c r="XU95" s="91"/>
      <c r="XV95" s="91"/>
      <c r="XW95" s="91"/>
      <c r="XX95" s="91"/>
      <c r="XY95" s="91"/>
      <c r="XZ95" s="91"/>
      <c r="YA95" s="91"/>
      <c r="YB95" s="91"/>
      <c r="YC95" s="91"/>
      <c r="YD95" s="91"/>
      <c r="YE95" s="91"/>
      <c r="YF95" s="91"/>
      <c r="YG95" s="91"/>
      <c r="YH95" s="91"/>
      <c r="YI95" s="91"/>
      <c r="YJ95" s="91"/>
      <c r="YK95" s="91"/>
      <c r="YL95" s="91"/>
      <c r="YM95" s="91"/>
      <c r="YN95" s="91"/>
      <c r="YO95" s="91"/>
      <c r="YP95" s="91"/>
      <c r="YQ95" s="91"/>
      <c r="YR95" s="91"/>
      <c r="YS95" s="91"/>
      <c r="YT95" s="91"/>
      <c r="YU95" s="91"/>
      <c r="YV95" s="91"/>
      <c r="YW95" s="91"/>
      <c r="YX95" s="91"/>
      <c r="YY95" s="91"/>
      <c r="YZ95" s="91"/>
      <c r="ZA95" s="91"/>
      <c r="ZB95" s="91"/>
      <c r="ZC95" s="91"/>
      <c r="ZD95" s="91"/>
      <c r="ZE95" s="91"/>
      <c r="ZF95" s="91"/>
      <c r="ZG95" s="91"/>
      <c r="ZH95" s="91"/>
      <c r="ZI95" s="91"/>
      <c r="ZJ95" s="91"/>
      <c r="ZK95" s="91"/>
      <c r="ZL95" s="91"/>
      <c r="ZM95" s="91"/>
      <c r="ZN95" s="91"/>
      <c r="ZO95" s="91"/>
      <c r="ZP95" s="91"/>
      <c r="ZQ95" s="91"/>
      <c r="ZR95" s="91"/>
      <c r="ZS95" s="91"/>
      <c r="ZT95" s="91"/>
      <c r="ZU95" s="91"/>
      <c r="ZV95" s="91"/>
      <c r="ZW95" s="91"/>
      <c r="ZX95" s="91"/>
      <c r="ZY95" s="91"/>
      <c r="ZZ95" s="91"/>
      <c r="AAA95" s="91"/>
      <c r="AAB95" s="91"/>
      <c r="AAC95" s="91"/>
      <c r="AAD95" s="91"/>
      <c r="AAE95" s="91"/>
      <c r="AAF95" s="91"/>
      <c r="AAG95" s="91"/>
      <c r="AAH95" s="91"/>
      <c r="AAI95" s="91"/>
      <c r="AAJ95" s="91"/>
      <c r="AAK95" s="91"/>
      <c r="AAL95" s="91"/>
      <c r="AAM95" s="91"/>
      <c r="AAN95" s="91"/>
      <c r="AAO95" s="91"/>
      <c r="AAP95" s="91"/>
      <c r="AAQ95" s="91"/>
      <c r="AAR95" s="91"/>
      <c r="AAS95" s="91"/>
      <c r="AAT95" s="91"/>
      <c r="AAU95" s="91"/>
      <c r="AAV95" s="91"/>
      <c r="AAW95" s="91"/>
      <c r="AAX95" s="91"/>
      <c r="AAY95" s="91"/>
      <c r="AAZ95" s="91"/>
      <c r="ABA95" s="91"/>
      <c r="ABB95" s="91"/>
      <c r="ABC95" s="91"/>
      <c r="ABD95" s="91"/>
      <c r="ABE95" s="91"/>
      <c r="ABF95" s="91"/>
      <c r="ABG95" s="91"/>
      <c r="ABH95" s="91"/>
      <c r="ABI95" s="91"/>
      <c r="ABJ95" s="91"/>
      <c r="ABK95" s="91"/>
      <c r="ABL95" s="91"/>
      <c r="ABM95" s="91"/>
      <c r="ABN95" s="91"/>
      <c r="ABO95" s="91"/>
      <c r="ABP95" s="91"/>
      <c r="ABQ95" s="91"/>
      <c r="ABR95" s="91"/>
      <c r="ABS95" s="91"/>
      <c r="ABT95" s="91"/>
      <c r="ABU95" s="91"/>
      <c r="ABV95" s="91"/>
      <c r="ABW95" s="91"/>
      <c r="ABX95" s="91"/>
      <c r="ABY95" s="91"/>
      <c r="ABZ95" s="91"/>
      <c r="ACA95" s="91"/>
      <c r="ACB95" s="91"/>
      <c r="ACC95" s="91"/>
      <c r="ACD95" s="91"/>
      <c r="ACE95" s="91"/>
      <c r="ACF95" s="91"/>
      <c r="ACG95" s="91"/>
      <c r="ACH95" s="91"/>
      <c r="ACI95" s="91"/>
      <c r="ACJ95" s="91"/>
      <c r="ACK95" s="91"/>
      <c r="ACL95" s="91"/>
      <c r="ACM95" s="91"/>
      <c r="ACN95" s="91"/>
      <c r="ACO95" s="91"/>
      <c r="ACP95" s="91"/>
      <c r="ACQ95" s="91"/>
      <c r="ACR95" s="91"/>
      <c r="ACS95" s="91"/>
      <c r="ACT95" s="91"/>
      <c r="ACU95" s="91"/>
      <c r="ACV95" s="91"/>
      <c r="ACW95" s="91"/>
      <c r="ACX95" s="91"/>
      <c r="ACY95" s="91"/>
      <c r="ACZ95" s="91"/>
      <c r="ADA95" s="91"/>
      <c r="ADB95" s="91"/>
      <c r="ADC95" s="91"/>
      <c r="ADD95" s="91"/>
      <c r="ADE95" s="91"/>
      <c r="ADF95" s="91"/>
      <c r="ADG95" s="91"/>
      <c r="ADH95" s="91"/>
      <c r="ADI95" s="91"/>
      <c r="ADJ95" s="91"/>
      <c r="ADK95" s="91"/>
      <c r="ADL95" s="91"/>
      <c r="ADM95" s="91"/>
      <c r="ADN95" s="91"/>
      <c r="ADO95" s="91"/>
      <c r="ADP95" s="91"/>
      <c r="ADQ95" s="91"/>
      <c r="ADR95" s="91"/>
      <c r="ADS95" s="91"/>
      <c r="ADT95" s="91"/>
      <c r="ADU95" s="91"/>
      <c r="ADV95" s="91"/>
      <c r="ADW95" s="91"/>
      <c r="ADX95" s="91"/>
      <c r="ADY95" s="91"/>
      <c r="ADZ95" s="91"/>
      <c r="AEA95" s="91"/>
      <c r="AEB95" s="91"/>
      <c r="AEC95" s="91"/>
      <c r="AED95" s="91"/>
      <c r="AEE95" s="91"/>
      <c r="AEF95" s="91"/>
      <c r="AEG95" s="91"/>
      <c r="AEH95" s="91"/>
      <c r="AEI95" s="91"/>
      <c r="AEJ95" s="91"/>
      <c r="AEK95" s="91"/>
      <c r="AEL95" s="91"/>
      <c r="AEM95" s="91"/>
      <c r="AEN95" s="91"/>
      <c r="AEO95" s="91"/>
      <c r="AEP95" s="91"/>
      <c r="AEQ95" s="91"/>
      <c r="AER95" s="91"/>
      <c r="AES95" s="91"/>
      <c r="AET95" s="91"/>
      <c r="AEU95" s="91"/>
      <c r="AEV95" s="91"/>
      <c r="AEW95" s="91"/>
      <c r="AEX95" s="91"/>
      <c r="AEY95" s="91"/>
      <c r="AEZ95" s="91"/>
      <c r="AFA95" s="91"/>
      <c r="AFB95" s="91"/>
      <c r="AFC95" s="91"/>
      <c r="AFD95" s="91"/>
      <c r="AFE95" s="91"/>
      <c r="AFF95" s="91"/>
      <c r="AFG95" s="91"/>
      <c r="AFH95" s="91"/>
      <c r="AFI95" s="91"/>
      <c r="AFJ95" s="91"/>
      <c r="AFK95" s="91"/>
      <c r="AFL95" s="91"/>
      <c r="AFM95" s="91"/>
      <c r="AFN95" s="91"/>
      <c r="AFO95" s="91"/>
      <c r="AFP95" s="91"/>
      <c r="AFQ95" s="91"/>
      <c r="AFR95" s="91"/>
      <c r="AFS95" s="91"/>
      <c r="AFT95" s="91"/>
      <c r="AFU95" s="91"/>
      <c r="AFV95" s="91"/>
      <c r="AFW95" s="91"/>
      <c r="AFX95" s="91"/>
      <c r="AFY95" s="91"/>
      <c r="AFZ95" s="91"/>
      <c r="AGA95" s="91"/>
      <c r="AGB95" s="91"/>
      <c r="AGC95" s="91"/>
      <c r="AGD95" s="91"/>
      <c r="AGE95" s="91"/>
      <c r="AGF95" s="91"/>
      <c r="AGG95" s="91"/>
      <c r="AGH95" s="91"/>
      <c r="AGI95" s="91"/>
      <c r="AGJ95" s="91"/>
      <c r="AGK95" s="91"/>
      <c r="AGL95" s="91"/>
      <c r="AGM95" s="91"/>
      <c r="AGN95" s="91"/>
      <c r="AGO95" s="91"/>
      <c r="AGP95" s="91"/>
      <c r="AGQ95" s="91"/>
      <c r="AGR95" s="91"/>
      <c r="AGS95" s="91"/>
      <c r="AGT95" s="91"/>
      <c r="AGU95" s="91"/>
      <c r="AGV95" s="91"/>
      <c r="AGW95" s="91"/>
      <c r="AGX95" s="91"/>
      <c r="AGY95" s="91"/>
      <c r="AGZ95" s="91"/>
      <c r="AHA95" s="91"/>
      <c r="AHB95" s="91"/>
      <c r="AHC95" s="91"/>
      <c r="AHD95" s="91"/>
      <c r="AHE95" s="91"/>
      <c r="AHF95" s="91"/>
      <c r="AHG95" s="91"/>
      <c r="AHH95" s="91"/>
      <c r="AHI95" s="91"/>
      <c r="AHJ95" s="91"/>
      <c r="AHK95" s="91"/>
      <c r="AHL95" s="91"/>
      <c r="AHM95" s="91"/>
      <c r="AHN95" s="91"/>
      <c r="AHO95" s="91"/>
      <c r="AHP95" s="91"/>
      <c r="AHQ95" s="91"/>
      <c r="AHR95" s="91"/>
      <c r="AHS95" s="91"/>
      <c r="AHT95" s="91"/>
      <c r="AHU95" s="91"/>
      <c r="AHV95" s="91"/>
      <c r="AHW95" s="91"/>
      <c r="AHX95" s="91"/>
      <c r="AHY95" s="91"/>
      <c r="AHZ95" s="91"/>
      <c r="AIA95" s="91"/>
      <c r="AIB95" s="91"/>
      <c r="AIC95" s="91"/>
      <c r="AID95" s="91"/>
      <c r="AIE95" s="91"/>
      <c r="AIF95" s="91"/>
      <c r="AIG95" s="91"/>
      <c r="AIH95" s="91"/>
      <c r="AII95" s="91"/>
      <c r="AIJ95" s="91"/>
      <c r="AIK95" s="91"/>
      <c r="AIL95" s="91"/>
      <c r="AIM95" s="91"/>
      <c r="AIN95" s="91"/>
      <c r="AIO95" s="91"/>
      <c r="AIP95" s="91"/>
      <c r="AIQ95" s="91"/>
      <c r="AIR95" s="91"/>
      <c r="AIS95" s="91"/>
      <c r="AIT95" s="91"/>
      <c r="AIU95" s="91"/>
      <c r="AIV95" s="91"/>
      <c r="AIW95" s="91"/>
      <c r="AIX95" s="91"/>
      <c r="AIY95" s="91"/>
      <c r="AIZ95" s="91"/>
      <c r="AJA95" s="91"/>
      <c r="AJB95" s="91"/>
      <c r="AJC95" s="91"/>
      <c r="AJD95" s="91"/>
      <c r="AJE95" s="91"/>
      <c r="AJF95" s="91"/>
      <c r="AJG95" s="91"/>
      <c r="AJH95" s="91"/>
      <c r="AJI95" s="91"/>
      <c r="AJJ95" s="91"/>
      <c r="AJK95" s="91"/>
      <c r="AJL95" s="91"/>
      <c r="AJM95" s="91"/>
      <c r="AJN95" s="91"/>
      <c r="AJO95" s="91"/>
      <c r="AJP95" s="91"/>
      <c r="AJQ95" s="91"/>
      <c r="AJR95" s="91"/>
      <c r="AJS95" s="91"/>
      <c r="AJT95" s="91"/>
      <c r="AJU95" s="91"/>
      <c r="AJV95" s="91"/>
      <c r="AJW95" s="91"/>
      <c r="AJX95" s="91"/>
      <c r="AJY95" s="91"/>
      <c r="AJZ95" s="91"/>
      <c r="AKA95" s="91"/>
      <c r="AKB95" s="91"/>
      <c r="AKC95" s="91"/>
      <c r="AKD95" s="91"/>
      <c r="AKE95" s="91"/>
      <c r="AKF95" s="91"/>
      <c r="AKG95" s="91"/>
      <c r="AKH95" s="91"/>
      <c r="AKI95" s="91"/>
      <c r="AKJ95" s="91"/>
      <c r="AKK95" s="91"/>
      <c r="AKL95" s="91"/>
      <c r="AKM95" s="91"/>
      <c r="AKN95" s="91"/>
      <c r="AKO95" s="91"/>
      <c r="AKP95" s="91"/>
      <c r="AKQ95" s="91"/>
      <c r="AKR95" s="91"/>
      <c r="AKS95" s="91"/>
      <c r="AKT95" s="91"/>
      <c r="AKU95" s="91"/>
      <c r="AKV95" s="91"/>
      <c r="AKW95" s="91"/>
      <c r="AKX95" s="91"/>
      <c r="AKY95" s="91"/>
      <c r="AKZ95" s="91"/>
      <c r="ALA95" s="91"/>
      <c r="ALB95" s="91"/>
      <c r="ALC95" s="91"/>
      <c r="ALD95" s="91"/>
      <c r="ALE95" s="91"/>
      <c r="ALF95" s="91"/>
      <c r="ALG95" s="91"/>
      <c r="ALH95" s="91"/>
      <c r="ALI95" s="91"/>
      <c r="ALJ95" s="91"/>
      <c r="ALK95" s="91"/>
      <c r="ALL95" s="91"/>
      <c r="ALM95" s="91"/>
      <c r="ALN95" s="91"/>
      <c r="ALO95" s="91"/>
      <c r="ALP95" s="91"/>
      <c r="ALQ95" s="91"/>
      <c r="ALR95" s="91"/>
      <c r="ALS95" s="91"/>
      <c r="ALT95" s="91"/>
      <c r="ALU95" s="91"/>
      <c r="ALV95" s="91"/>
      <c r="ALW95" s="91"/>
      <c r="ALX95" s="91"/>
      <c r="ALY95" s="91"/>
      <c r="ALZ95" s="91"/>
      <c r="AMA95" s="91"/>
      <c r="AMB95" s="91"/>
      <c r="AMC95" s="91"/>
      <c r="AMD95" s="91"/>
      <c r="AME95" s="91"/>
      <c r="AMF95" s="91"/>
      <c r="AMG95" s="91"/>
      <c r="AMH95" s="91"/>
      <c r="AMI95" s="91"/>
      <c r="AMJ95" s="91"/>
      <c r="AMK95" s="91"/>
      <c r="AML95" s="91"/>
      <c r="AMM95" s="91"/>
      <c r="AMN95" s="91"/>
      <c r="AMO95" s="91"/>
      <c r="AMP95" s="91"/>
      <c r="AMQ95" s="91"/>
      <c r="AMR95" s="91"/>
      <c r="AMS95" s="91"/>
      <c r="AMT95" s="91"/>
      <c r="AMU95" s="91"/>
      <c r="AMV95" s="91"/>
      <c r="AMW95" s="91"/>
      <c r="AMX95" s="91"/>
      <c r="AMY95" s="91"/>
      <c r="AMZ95" s="91"/>
      <c r="ANA95" s="91"/>
      <c r="ANB95" s="91"/>
      <c r="ANC95" s="91"/>
      <c r="AND95" s="91"/>
      <c r="ANE95" s="91"/>
      <c r="ANF95" s="91"/>
      <c r="ANG95" s="91"/>
      <c r="ANH95" s="91"/>
      <c r="ANI95" s="91"/>
      <c r="ANJ95" s="91"/>
      <c r="ANK95" s="91"/>
      <c r="ANL95" s="91"/>
      <c r="ANM95" s="91"/>
      <c r="ANN95" s="91"/>
      <c r="ANO95" s="91"/>
      <c r="ANP95" s="91"/>
      <c r="ANQ95" s="91"/>
      <c r="ANR95" s="91"/>
      <c r="ANS95" s="91"/>
      <c r="ANT95" s="91"/>
      <c r="ANU95" s="91"/>
      <c r="ANV95" s="91"/>
      <c r="ANW95" s="91"/>
      <c r="ANX95" s="91"/>
      <c r="ANY95" s="91"/>
      <c r="ANZ95" s="91"/>
      <c r="AOA95" s="91"/>
      <c r="AOB95" s="91"/>
      <c r="AOC95" s="91"/>
      <c r="AOD95" s="91"/>
      <c r="AOE95" s="91"/>
      <c r="AOF95" s="91"/>
      <c r="AOG95" s="91"/>
      <c r="AOH95" s="91"/>
      <c r="AOI95" s="91"/>
      <c r="AOJ95" s="91"/>
      <c r="AOK95" s="91"/>
      <c r="AOL95" s="91"/>
      <c r="AOM95" s="91"/>
      <c r="AON95" s="91"/>
      <c r="AOO95" s="91"/>
      <c r="AOP95" s="91"/>
      <c r="AOQ95" s="91"/>
      <c r="AOR95" s="91"/>
      <c r="AOS95" s="91"/>
      <c r="AOT95" s="91"/>
      <c r="AOU95" s="91"/>
      <c r="AOV95" s="91"/>
      <c r="AOW95" s="91"/>
      <c r="AOX95" s="91"/>
      <c r="AOY95" s="91"/>
      <c r="AOZ95" s="91"/>
      <c r="APA95" s="91"/>
      <c r="APB95" s="91"/>
      <c r="APC95" s="91"/>
      <c r="APD95" s="91"/>
      <c r="APE95" s="91"/>
      <c r="APF95" s="91"/>
      <c r="APG95" s="91"/>
      <c r="APH95" s="91"/>
      <c r="API95" s="91"/>
      <c r="APJ95" s="91"/>
      <c r="APK95" s="91"/>
      <c r="APL95" s="91"/>
      <c r="APM95" s="91"/>
      <c r="APN95" s="91"/>
      <c r="APO95" s="91"/>
      <c r="APP95" s="91"/>
      <c r="APQ95" s="91"/>
      <c r="APR95" s="91"/>
      <c r="APS95" s="91"/>
      <c r="APT95" s="91"/>
      <c r="APU95" s="91"/>
      <c r="APV95" s="91"/>
      <c r="APW95" s="91"/>
      <c r="APX95" s="91"/>
      <c r="APY95" s="91"/>
      <c r="APZ95" s="91"/>
      <c r="AQA95" s="91"/>
      <c r="AQB95" s="91"/>
      <c r="AQC95" s="91"/>
      <c r="AQD95" s="91"/>
      <c r="AQE95" s="91"/>
      <c r="AQF95" s="91"/>
      <c r="AQG95" s="91"/>
      <c r="AQH95" s="91"/>
      <c r="AQI95" s="91"/>
      <c r="AQJ95" s="91"/>
      <c r="AQK95" s="91"/>
      <c r="AQL95" s="91"/>
      <c r="AQM95" s="91"/>
      <c r="AQN95" s="91"/>
      <c r="AQO95" s="91"/>
      <c r="AQP95" s="91"/>
      <c r="AQQ95" s="91"/>
      <c r="AQR95" s="91"/>
      <c r="AQS95" s="91"/>
      <c r="AQT95" s="91"/>
      <c r="AQU95" s="91"/>
      <c r="AQV95" s="91"/>
      <c r="AQW95" s="91"/>
      <c r="AQX95" s="91"/>
      <c r="AQY95" s="91"/>
      <c r="AQZ95" s="91"/>
      <c r="ARA95" s="91"/>
      <c r="ARB95" s="91"/>
      <c r="ARC95" s="91"/>
      <c r="ARD95" s="91"/>
      <c r="ARE95" s="91"/>
      <c r="ARF95" s="91"/>
      <c r="ARG95" s="91"/>
      <c r="ARH95" s="91"/>
      <c r="ARI95" s="91"/>
      <c r="ARJ95" s="91"/>
      <c r="ARK95" s="91"/>
      <c r="ARL95" s="91"/>
      <c r="ARM95" s="91"/>
      <c r="ARN95" s="91"/>
      <c r="ARO95" s="91"/>
      <c r="ARP95" s="91"/>
      <c r="ARQ95" s="91"/>
      <c r="ARR95" s="91"/>
      <c r="ARS95" s="91"/>
      <c r="ART95" s="91"/>
      <c r="ARU95" s="91"/>
      <c r="ARV95" s="91"/>
      <c r="ARW95" s="91"/>
      <c r="ARX95" s="91"/>
      <c r="ARY95" s="91"/>
      <c r="ARZ95" s="91"/>
      <c r="ASA95" s="91"/>
      <c r="ASB95" s="91"/>
      <c r="ASC95" s="91"/>
      <c r="ASD95" s="91"/>
      <c r="ASE95" s="91"/>
      <c r="ASF95" s="91"/>
      <c r="ASG95" s="91"/>
      <c r="ASH95" s="91"/>
      <c r="ASI95" s="91"/>
      <c r="ASJ95" s="91"/>
      <c r="ASK95" s="91"/>
      <c r="ASL95" s="91"/>
      <c r="ASM95" s="91"/>
      <c r="ASN95" s="91"/>
      <c r="ASO95" s="91"/>
      <c r="ASP95" s="91"/>
      <c r="ASQ95" s="91"/>
      <c r="ASR95" s="91"/>
      <c r="ASS95" s="91"/>
      <c r="AST95" s="91"/>
      <c r="ASU95" s="91"/>
      <c r="ASV95" s="91"/>
      <c r="ASW95" s="91"/>
      <c r="ASX95" s="91"/>
      <c r="ASY95" s="91"/>
      <c r="ASZ95" s="91"/>
      <c r="ATA95" s="91"/>
      <c r="ATB95" s="91"/>
      <c r="ATC95" s="91"/>
      <c r="ATD95" s="91"/>
      <c r="ATE95" s="91"/>
      <c r="ATF95" s="91"/>
      <c r="ATG95" s="91"/>
      <c r="ATH95" s="91"/>
      <c r="ATI95" s="91"/>
      <c r="ATJ95" s="91"/>
      <c r="ATK95" s="91"/>
      <c r="ATL95" s="91"/>
      <c r="ATM95" s="91"/>
      <c r="ATN95" s="91"/>
      <c r="ATO95" s="91"/>
      <c r="ATP95" s="91"/>
      <c r="ATQ95" s="91"/>
      <c r="ATR95" s="91"/>
      <c r="ATS95" s="91"/>
      <c r="ATT95" s="91"/>
      <c r="ATU95" s="91"/>
      <c r="ATV95" s="91"/>
      <c r="ATW95" s="91"/>
      <c r="ATX95" s="91"/>
      <c r="ATY95" s="91"/>
      <c r="ATZ95" s="91"/>
      <c r="AUA95" s="91"/>
      <c r="AUB95" s="91"/>
      <c r="AUC95" s="91"/>
      <c r="AUD95" s="91"/>
      <c r="AUE95" s="91"/>
      <c r="AUF95" s="91"/>
      <c r="AUG95" s="91"/>
      <c r="AUH95" s="91"/>
      <c r="AUI95" s="91"/>
      <c r="AUJ95" s="91"/>
      <c r="AUK95" s="91"/>
      <c r="AUL95" s="91"/>
      <c r="AUM95" s="91"/>
      <c r="AUN95" s="91"/>
      <c r="AUO95" s="91"/>
      <c r="AUP95" s="91"/>
      <c r="AUQ95" s="91"/>
      <c r="AUR95" s="91"/>
      <c r="AUS95" s="91"/>
      <c r="AUT95" s="91"/>
      <c r="AUU95" s="91"/>
      <c r="AUV95" s="91"/>
      <c r="AUW95" s="91"/>
      <c r="AUX95" s="91"/>
      <c r="AUY95" s="91"/>
      <c r="AUZ95" s="91"/>
      <c r="AVA95" s="91"/>
      <c r="AVB95" s="91"/>
      <c r="AVC95" s="91"/>
      <c r="AVD95" s="91"/>
      <c r="AVE95" s="91"/>
      <c r="AVF95" s="91"/>
      <c r="AVG95" s="91"/>
      <c r="AVH95" s="91"/>
      <c r="AVI95" s="91"/>
      <c r="AVJ95" s="91"/>
      <c r="AVK95" s="91"/>
      <c r="AVL95" s="91"/>
      <c r="AVM95" s="91"/>
      <c r="AVN95" s="91"/>
      <c r="AVO95" s="91"/>
      <c r="AVP95" s="91"/>
      <c r="AVQ95" s="91"/>
      <c r="AVR95" s="91"/>
      <c r="AVS95" s="91"/>
      <c r="AVT95" s="91"/>
      <c r="AVU95" s="91"/>
      <c r="AVV95" s="91"/>
      <c r="AVW95" s="91"/>
      <c r="AVX95" s="91"/>
      <c r="AVY95" s="91"/>
      <c r="AVZ95" s="91"/>
      <c r="AWA95" s="91"/>
      <c r="AWB95" s="91"/>
      <c r="AWC95" s="91"/>
      <c r="AWD95" s="91"/>
      <c r="AWE95" s="91"/>
      <c r="AWF95" s="91"/>
      <c r="AWG95" s="91"/>
      <c r="AWH95" s="91"/>
      <c r="AWI95" s="91"/>
      <c r="AWJ95" s="91"/>
      <c r="AWK95" s="91"/>
      <c r="AWL95" s="91"/>
      <c r="AWM95" s="91"/>
      <c r="AWN95" s="91"/>
      <c r="AWO95" s="91"/>
      <c r="AWP95" s="91"/>
      <c r="AWQ95" s="91"/>
      <c r="AWR95" s="91"/>
      <c r="AWS95" s="91"/>
      <c r="AWT95" s="91"/>
      <c r="AWU95" s="91"/>
      <c r="AWV95" s="91"/>
      <c r="AWW95" s="91"/>
      <c r="AWX95" s="91"/>
      <c r="AWY95" s="91"/>
      <c r="AWZ95" s="91"/>
      <c r="AXA95" s="91"/>
      <c r="AXB95" s="91"/>
      <c r="AXC95" s="91"/>
      <c r="AXD95" s="91"/>
      <c r="AXE95" s="91"/>
      <c r="AXF95" s="91"/>
      <c r="AXG95" s="91"/>
      <c r="AXH95" s="91"/>
      <c r="AXI95" s="91"/>
      <c r="AXJ95" s="91"/>
      <c r="AXK95" s="91"/>
      <c r="AXL95" s="91"/>
      <c r="AXM95" s="91"/>
      <c r="AXN95" s="91"/>
      <c r="AXO95" s="91"/>
      <c r="AXP95" s="91"/>
      <c r="AXQ95" s="91"/>
      <c r="AXR95" s="91"/>
      <c r="AXS95" s="91"/>
      <c r="AXT95" s="91"/>
      <c r="AXU95" s="91"/>
      <c r="AXV95" s="91"/>
      <c r="AXW95" s="91"/>
      <c r="AXX95" s="91"/>
      <c r="AXY95" s="91"/>
      <c r="AXZ95" s="91"/>
      <c r="AYA95" s="91"/>
      <c r="AYB95" s="91"/>
      <c r="AYC95" s="91"/>
      <c r="AYD95" s="91"/>
      <c r="AYE95" s="91"/>
      <c r="AYF95" s="91"/>
      <c r="AYG95" s="91"/>
      <c r="AYH95" s="91"/>
      <c r="AYI95" s="91"/>
      <c r="AYJ95" s="91"/>
      <c r="AYK95" s="91"/>
      <c r="AYL95" s="91"/>
      <c r="AYM95" s="91"/>
      <c r="AYN95" s="91"/>
      <c r="AYO95" s="91"/>
      <c r="AYP95" s="91"/>
      <c r="AYQ95" s="91"/>
      <c r="AYR95" s="91"/>
      <c r="AYS95" s="91"/>
      <c r="AYT95" s="91"/>
      <c r="AYU95" s="91"/>
      <c r="AYV95" s="91"/>
      <c r="AYW95" s="91"/>
      <c r="AYX95" s="91"/>
      <c r="AYY95" s="91"/>
      <c r="AYZ95" s="91"/>
      <c r="AZA95" s="91"/>
      <c r="AZB95" s="91"/>
      <c r="AZC95" s="91"/>
      <c r="AZD95" s="91"/>
      <c r="AZE95" s="91"/>
      <c r="AZF95" s="91"/>
      <c r="AZG95" s="91"/>
      <c r="AZH95" s="91"/>
      <c r="AZI95" s="91"/>
      <c r="AZJ95" s="91"/>
      <c r="AZK95" s="91"/>
      <c r="AZL95" s="91"/>
      <c r="AZM95" s="91"/>
      <c r="AZN95" s="91"/>
      <c r="AZO95" s="91"/>
      <c r="AZP95" s="91"/>
      <c r="AZQ95" s="91"/>
      <c r="AZR95" s="91"/>
      <c r="AZS95" s="91"/>
      <c r="AZT95" s="91"/>
      <c r="AZU95" s="91"/>
      <c r="AZV95" s="91"/>
      <c r="AZW95" s="91"/>
      <c r="AZX95" s="91"/>
      <c r="AZY95" s="91"/>
      <c r="AZZ95" s="91"/>
      <c r="BAA95" s="91"/>
      <c r="BAB95" s="91"/>
      <c r="BAC95" s="91"/>
      <c r="BAD95" s="91"/>
      <c r="BAE95" s="91"/>
      <c r="BAF95" s="91"/>
      <c r="BAG95" s="91"/>
      <c r="BAH95" s="91"/>
      <c r="BAI95" s="91"/>
      <c r="BAJ95" s="91"/>
      <c r="BAK95" s="91"/>
      <c r="BAL95" s="91"/>
      <c r="BAM95" s="91"/>
      <c r="BAN95" s="91"/>
      <c r="BAO95" s="91"/>
      <c r="BAP95" s="91"/>
      <c r="BAQ95" s="91"/>
      <c r="BAR95" s="91"/>
      <c r="BAS95" s="91"/>
      <c r="BAT95" s="91"/>
      <c r="BAU95" s="91"/>
      <c r="BAV95" s="91"/>
      <c r="BAW95" s="91"/>
      <c r="BAX95" s="91"/>
      <c r="BAY95" s="91"/>
      <c r="BAZ95" s="91"/>
      <c r="BBA95" s="91"/>
      <c r="BBB95" s="91"/>
      <c r="BBC95" s="91"/>
      <c r="BBD95" s="91"/>
      <c r="BBE95" s="91"/>
      <c r="BBF95" s="91"/>
      <c r="BBG95" s="91"/>
      <c r="BBH95" s="91"/>
      <c r="BBI95" s="91"/>
      <c r="BBJ95" s="91"/>
      <c r="BBK95" s="91"/>
      <c r="BBL95" s="91"/>
      <c r="BBM95" s="91"/>
      <c r="BBN95" s="91"/>
      <c r="BBO95" s="91"/>
      <c r="BBP95" s="91"/>
      <c r="BBQ95" s="91"/>
      <c r="BBR95" s="91"/>
      <c r="BBS95" s="91"/>
      <c r="BBT95" s="91"/>
      <c r="BBU95" s="91"/>
      <c r="BBV95" s="91"/>
      <c r="BBW95" s="91"/>
      <c r="BBX95" s="91"/>
      <c r="BBY95" s="91"/>
      <c r="BBZ95" s="91"/>
      <c r="BCA95" s="91"/>
      <c r="BCB95" s="91"/>
      <c r="BCC95" s="91"/>
      <c r="BCD95" s="91"/>
      <c r="BCE95" s="91"/>
      <c r="BCF95" s="91"/>
      <c r="BCG95" s="91"/>
      <c r="BCH95" s="91"/>
      <c r="BCI95" s="91"/>
      <c r="BCJ95" s="91"/>
      <c r="BCK95" s="91"/>
      <c r="BCL95" s="91"/>
      <c r="BCM95" s="91"/>
      <c r="BCN95" s="91"/>
      <c r="BCO95" s="91"/>
      <c r="BCP95" s="91"/>
      <c r="BCQ95" s="91"/>
      <c r="BCR95" s="91"/>
      <c r="BCS95" s="91"/>
      <c r="BCT95" s="91"/>
      <c r="BCU95" s="91"/>
      <c r="BCV95" s="91"/>
      <c r="BCW95" s="91"/>
      <c r="BCX95" s="91"/>
      <c r="BCY95" s="91"/>
      <c r="BCZ95" s="91"/>
      <c r="BDA95" s="91"/>
      <c r="BDB95" s="91"/>
      <c r="BDC95" s="91"/>
      <c r="BDD95" s="91"/>
      <c r="BDE95" s="91"/>
      <c r="BDF95" s="91"/>
      <c r="BDG95" s="91"/>
      <c r="BDH95" s="91"/>
      <c r="BDI95" s="91"/>
      <c r="BDJ95" s="91"/>
      <c r="BDK95" s="91"/>
      <c r="BDL95" s="91"/>
      <c r="BDM95" s="91"/>
      <c r="BDN95" s="91"/>
      <c r="BDO95" s="91"/>
      <c r="BDP95" s="91"/>
      <c r="BDQ95" s="91"/>
      <c r="BDR95" s="91"/>
      <c r="BDS95" s="91"/>
      <c r="BDT95" s="91"/>
      <c r="BDU95" s="91"/>
      <c r="BDV95" s="91"/>
      <c r="BDW95" s="91"/>
      <c r="BDX95" s="91"/>
      <c r="BDY95" s="91"/>
      <c r="BDZ95" s="91"/>
      <c r="BEA95" s="91"/>
      <c r="BEB95" s="91"/>
      <c r="BEC95" s="91"/>
      <c r="BED95" s="91"/>
      <c r="BEE95" s="91"/>
      <c r="BEF95" s="91"/>
      <c r="BEG95" s="91"/>
      <c r="BEH95" s="91"/>
      <c r="BEI95" s="91"/>
      <c r="BEJ95" s="91"/>
      <c r="BEK95" s="91"/>
      <c r="BEL95" s="91"/>
      <c r="BEM95" s="91"/>
      <c r="BEN95" s="91"/>
      <c r="BEO95" s="91"/>
      <c r="BEP95" s="91"/>
      <c r="BEQ95" s="91"/>
      <c r="BER95" s="91"/>
      <c r="BES95" s="91"/>
      <c r="BET95" s="91"/>
      <c r="BEU95" s="91"/>
      <c r="BEV95" s="91"/>
      <c r="BEW95" s="91"/>
      <c r="BEX95" s="91"/>
      <c r="BEY95" s="91"/>
      <c r="BEZ95" s="91"/>
      <c r="BFA95" s="91"/>
      <c r="BFB95" s="91"/>
      <c r="BFC95" s="91"/>
      <c r="BFD95" s="91"/>
      <c r="BFE95" s="91"/>
      <c r="BFF95" s="91"/>
      <c r="BFG95" s="91"/>
      <c r="BFH95" s="91"/>
      <c r="BFI95" s="91"/>
      <c r="BFJ95" s="91"/>
      <c r="BFK95" s="91"/>
      <c r="BFL95" s="91"/>
      <c r="BFM95" s="91"/>
      <c r="BFN95" s="91"/>
      <c r="BFO95" s="91"/>
      <c r="BFP95" s="91"/>
      <c r="BFQ95" s="91"/>
      <c r="BFR95" s="91"/>
      <c r="BFS95" s="91"/>
      <c r="BFT95" s="91"/>
      <c r="BFU95" s="91"/>
      <c r="BFV95" s="91"/>
      <c r="BFW95" s="91"/>
      <c r="BFX95" s="91"/>
      <c r="BFY95" s="91"/>
      <c r="BFZ95" s="91"/>
      <c r="BGA95" s="91"/>
      <c r="BGB95" s="91"/>
      <c r="BGC95" s="91"/>
      <c r="BGD95" s="91"/>
      <c r="BGE95" s="91"/>
      <c r="BGF95" s="91"/>
      <c r="BGG95" s="91"/>
      <c r="BGH95" s="91"/>
      <c r="BGI95" s="91"/>
      <c r="BGJ95" s="91"/>
      <c r="BGK95" s="91"/>
      <c r="BGL95" s="91"/>
      <c r="BGM95" s="91"/>
      <c r="BGN95" s="91"/>
      <c r="BGO95" s="91"/>
      <c r="BGP95" s="91"/>
      <c r="BGQ95" s="91"/>
      <c r="BGR95" s="91"/>
      <c r="BGS95" s="91"/>
      <c r="BGT95" s="91"/>
      <c r="BGU95" s="91"/>
      <c r="BGV95" s="91"/>
      <c r="BGW95" s="91"/>
      <c r="BGX95" s="91"/>
      <c r="BGY95" s="91"/>
      <c r="BGZ95" s="91"/>
      <c r="BHA95" s="91"/>
      <c r="BHB95" s="91"/>
      <c r="BHC95" s="91"/>
      <c r="BHD95" s="91"/>
      <c r="BHE95" s="91"/>
      <c r="BHF95" s="91"/>
      <c r="BHG95" s="91"/>
      <c r="BHH95" s="91"/>
      <c r="BHI95" s="91"/>
      <c r="BHJ95" s="91"/>
      <c r="BHK95" s="91"/>
      <c r="BHL95" s="91"/>
      <c r="BHM95" s="91"/>
      <c r="BHN95" s="91"/>
      <c r="BHO95" s="91"/>
      <c r="BHP95" s="91"/>
      <c r="BHQ95" s="91"/>
    </row>
    <row r="96" spans="1:1577">
      <c r="D96" s="72" t="s">
        <v>244</v>
      </c>
      <c r="E96" s="72"/>
      <c r="F96" s="72"/>
      <c r="G96" s="72"/>
      <c r="H96" s="72" t="s">
        <v>248</v>
      </c>
      <c r="I96" s="72"/>
      <c r="J96" s="72"/>
      <c r="K96" s="72"/>
      <c r="L96" s="72"/>
      <c r="M96" s="72"/>
      <c r="N96" s="72"/>
      <c r="O96" s="72"/>
      <c r="P96" s="72"/>
      <c r="Q96" s="72" t="s">
        <v>406</v>
      </c>
      <c r="R96" s="116"/>
      <c r="S96" s="91"/>
      <c r="T96" s="91"/>
      <c r="U96" s="91"/>
      <c r="V96" s="91"/>
      <c r="W96" s="91"/>
      <c r="DO96" s="91"/>
      <c r="DP96" s="91"/>
      <c r="DQ96" s="91"/>
      <c r="DR96" s="91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91"/>
      <c r="EQ96" s="91"/>
      <c r="ER96" s="91"/>
      <c r="ES96" s="91"/>
      <c r="ET96" s="91"/>
      <c r="EU96" s="91"/>
      <c r="EV96" s="91"/>
      <c r="EW96" s="91"/>
      <c r="EX96" s="91"/>
      <c r="EY96" s="91"/>
      <c r="EZ96" s="91"/>
      <c r="FA96" s="91"/>
      <c r="FB96" s="91"/>
      <c r="FC96" s="91"/>
      <c r="FD96" s="91"/>
      <c r="FE96" s="91"/>
      <c r="FF96" s="91"/>
      <c r="FG96" s="91"/>
      <c r="FH96" s="91"/>
      <c r="FI96" s="91"/>
      <c r="FJ96" s="91"/>
      <c r="FK96" s="91"/>
      <c r="FL96" s="91"/>
      <c r="FM96" s="91"/>
      <c r="FN96" s="91"/>
      <c r="FO96" s="91"/>
      <c r="FP96" s="91"/>
      <c r="FQ96" s="91"/>
      <c r="FR96" s="91"/>
      <c r="FS96" s="91"/>
      <c r="FT96" s="91"/>
      <c r="FU96" s="91"/>
      <c r="FV96" s="91"/>
      <c r="FW96" s="91"/>
      <c r="FX96" s="91"/>
      <c r="FY96" s="91"/>
      <c r="FZ96" s="91"/>
      <c r="GA96" s="91"/>
      <c r="GB96" s="91"/>
      <c r="GC96" s="91"/>
      <c r="GD96" s="91"/>
      <c r="GE96" s="91"/>
      <c r="GF96" s="91"/>
      <c r="GG96" s="91"/>
      <c r="GH96" s="91"/>
      <c r="GI96" s="91"/>
      <c r="GJ96" s="91"/>
      <c r="GK96" s="91"/>
      <c r="GL96" s="91"/>
      <c r="GM96" s="91"/>
      <c r="GN96" s="91"/>
      <c r="GO96" s="91"/>
      <c r="GP96" s="91"/>
      <c r="GQ96" s="91"/>
      <c r="GR96" s="91"/>
      <c r="GS96" s="91"/>
      <c r="GT96" s="91"/>
      <c r="GU96" s="91"/>
      <c r="GV96" s="91"/>
      <c r="GW96" s="91"/>
      <c r="GX96" s="91"/>
      <c r="GY96" s="91"/>
      <c r="GZ96" s="91"/>
      <c r="HA96" s="91"/>
      <c r="HB96" s="91"/>
      <c r="HC96" s="91"/>
      <c r="HD96" s="91"/>
      <c r="HE96" s="91"/>
      <c r="HF96" s="91"/>
      <c r="HG96" s="91"/>
      <c r="HH96" s="91"/>
      <c r="HI96" s="91"/>
      <c r="HJ96" s="91"/>
      <c r="HK96" s="91"/>
      <c r="HL96" s="91"/>
      <c r="HM96" s="91"/>
      <c r="HN96" s="91"/>
      <c r="HO96" s="91"/>
      <c r="HP96" s="91"/>
      <c r="HQ96" s="91"/>
      <c r="HR96" s="91"/>
      <c r="HS96" s="91"/>
      <c r="HT96" s="91"/>
      <c r="HU96" s="91"/>
      <c r="HV96" s="91"/>
      <c r="HW96" s="91"/>
      <c r="HX96" s="91"/>
      <c r="HY96" s="91"/>
      <c r="HZ96" s="91"/>
      <c r="IA96" s="91"/>
      <c r="IB96" s="91"/>
      <c r="IC96" s="91"/>
      <c r="ID96" s="91"/>
      <c r="IE96" s="91"/>
      <c r="IF96" s="91"/>
      <c r="IG96" s="91"/>
      <c r="IH96" s="91"/>
      <c r="II96" s="91"/>
      <c r="IJ96" s="91"/>
      <c r="IK96" s="91"/>
      <c r="IL96" s="91"/>
      <c r="IM96" s="91"/>
      <c r="IN96" s="91"/>
      <c r="IO96" s="91"/>
      <c r="IP96" s="91"/>
      <c r="IQ96" s="91"/>
      <c r="IR96" s="91"/>
      <c r="IS96" s="91"/>
      <c r="IT96" s="91"/>
      <c r="IU96" s="91"/>
      <c r="IV96" s="91"/>
      <c r="IW96" s="91"/>
      <c r="IX96" s="91"/>
      <c r="IY96" s="91"/>
      <c r="IZ96" s="91"/>
      <c r="JA96" s="91"/>
      <c r="JB96" s="91"/>
      <c r="JC96" s="91"/>
      <c r="JD96" s="91"/>
      <c r="JE96" s="91"/>
      <c r="JF96" s="91"/>
      <c r="JG96" s="91"/>
      <c r="JH96" s="91"/>
      <c r="JI96" s="91"/>
      <c r="JJ96" s="91"/>
      <c r="JK96" s="91"/>
      <c r="JL96" s="91"/>
      <c r="JM96" s="91"/>
      <c r="JN96" s="91"/>
      <c r="JO96" s="91"/>
      <c r="JP96" s="91"/>
      <c r="JQ96" s="91"/>
      <c r="JR96" s="91"/>
      <c r="JS96" s="91"/>
      <c r="JT96" s="91"/>
      <c r="JU96" s="91"/>
      <c r="JV96" s="91"/>
      <c r="JW96" s="91"/>
      <c r="JX96" s="91"/>
      <c r="JY96" s="91"/>
      <c r="JZ96" s="91"/>
      <c r="KA96" s="91"/>
      <c r="KB96" s="91"/>
      <c r="KC96" s="91"/>
      <c r="KD96" s="91"/>
      <c r="KE96" s="91"/>
      <c r="KF96" s="91"/>
      <c r="KG96" s="91"/>
      <c r="KH96" s="91"/>
      <c r="KI96" s="91"/>
      <c r="KJ96" s="91"/>
      <c r="KK96" s="91"/>
      <c r="KL96" s="91"/>
      <c r="KM96" s="91"/>
      <c r="KN96" s="91"/>
      <c r="KO96" s="91"/>
      <c r="KP96" s="91"/>
      <c r="KQ96" s="91"/>
      <c r="KR96" s="91"/>
      <c r="KS96" s="91"/>
      <c r="KT96" s="91"/>
      <c r="KU96" s="91"/>
      <c r="KV96" s="91"/>
      <c r="KW96" s="91"/>
      <c r="KX96" s="91"/>
      <c r="KY96" s="91"/>
      <c r="KZ96" s="91"/>
      <c r="LA96" s="91"/>
      <c r="LB96" s="91"/>
      <c r="LC96" s="91"/>
      <c r="LD96" s="91"/>
      <c r="LE96" s="91"/>
      <c r="LF96" s="91"/>
      <c r="LG96" s="91"/>
      <c r="LH96" s="91"/>
      <c r="LI96" s="91"/>
      <c r="LJ96" s="91"/>
      <c r="LK96" s="91"/>
      <c r="LL96" s="91"/>
      <c r="LM96" s="91"/>
      <c r="LN96" s="91"/>
      <c r="LO96" s="91"/>
      <c r="LP96" s="91"/>
      <c r="LQ96" s="91"/>
      <c r="LR96" s="91"/>
      <c r="LS96" s="91"/>
      <c r="LT96" s="91"/>
      <c r="LU96" s="91"/>
      <c r="LV96" s="91"/>
      <c r="LW96" s="91"/>
      <c r="LX96" s="91"/>
      <c r="LY96" s="91"/>
      <c r="LZ96" s="91"/>
      <c r="MA96" s="91"/>
      <c r="MB96" s="91"/>
      <c r="MC96" s="91"/>
      <c r="MD96" s="91"/>
      <c r="ME96" s="91"/>
      <c r="MF96" s="91"/>
      <c r="MG96" s="91"/>
      <c r="MH96" s="91"/>
      <c r="MI96" s="91"/>
      <c r="MJ96" s="91"/>
      <c r="MK96" s="91"/>
      <c r="ML96" s="91"/>
      <c r="MM96" s="91"/>
      <c r="MN96" s="91"/>
      <c r="MO96" s="91"/>
      <c r="MP96" s="91"/>
      <c r="MQ96" s="91"/>
      <c r="MR96" s="91"/>
      <c r="MS96" s="91"/>
      <c r="MT96" s="91"/>
      <c r="MU96" s="91"/>
      <c r="MV96" s="91"/>
      <c r="MW96" s="91"/>
      <c r="MX96" s="91"/>
      <c r="MY96" s="91"/>
      <c r="MZ96" s="91"/>
      <c r="NA96" s="91"/>
      <c r="NB96" s="91"/>
      <c r="NC96" s="91"/>
      <c r="ND96" s="91"/>
      <c r="NE96" s="91"/>
      <c r="NF96" s="91"/>
      <c r="NG96" s="91"/>
      <c r="NH96" s="91"/>
      <c r="NI96" s="91"/>
      <c r="NJ96" s="91"/>
      <c r="NK96" s="91"/>
      <c r="NL96" s="91"/>
      <c r="NM96" s="91"/>
      <c r="NN96" s="91"/>
      <c r="NO96" s="91"/>
      <c r="NP96" s="91"/>
      <c r="NQ96" s="91"/>
      <c r="NR96" s="91"/>
      <c r="NS96" s="91"/>
      <c r="NT96" s="91"/>
      <c r="NU96" s="91"/>
      <c r="NV96" s="91"/>
      <c r="NW96" s="91"/>
      <c r="NX96" s="91"/>
      <c r="NY96" s="91"/>
      <c r="NZ96" s="91"/>
      <c r="OA96" s="91"/>
      <c r="OB96" s="91"/>
      <c r="OC96" s="91"/>
      <c r="OD96" s="91"/>
      <c r="OE96" s="91"/>
      <c r="OF96" s="91"/>
      <c r="OG96" s="91"/>
      <c r="OH96" s="91"/>
      <c r="OI96" s="91"/>
      <c r="OJ96" s="91"/>
      <c r="OK96" s="91"/>
      <c r="OL96" s="91"/>
      <c r="OM96" s="91"/>
      <c r="ON96" s="91"/>
      <c r="OO96" s="91"/>
      <c r="OP96" s="91"/>
      <c r="OQ96" s="91"/>
      <c r="OR96" s="91"/>
      <c r="OS96" s="91"/>
      <c r="OT96" s="91"/>
      <c r="OU96" s="91"/>
      <c r="OV96" s="91"/>
      <c r="OW96" s="91"/>
      <c r="OX96" s="91"/>
      <c r="OY96" s="91"/>
      <c r="OZ96" s="91"/>
      <c r="PA96" s="91"/>
      <c r="PB96" s="91"/>
      <c r="PC96" s="91"/>
      <c r="PD96" s="91"/>
      <c r="PE96" s="91"/>
      <c r="PF96" s="91"/>
      <c r="PG96" s="91"/>
      <c r="PH96" s="91"/>
      <c r="PI96" s="91"/>
      <c r="PJ96" s="91"/>
      <c r="PK96" s="91"/>
      <c r="PL96" s="91"/>
      <c r="PM96" s="91"/>
      <c r="PN96" s="91"/>
      <c r="PO96" s="91"/>
      <c r="PP96" s="91"/>
      <c r="PQ96" s="91"/>
      <c r="PR96" s="91"/>
      <c r="PS96" s="91"/>
      <c r="PT96" s="91"/>
      <c r="PU96" s="91"/>
      <c r="PV96" s="91"/>
      <c r="PW96" s="91"/>
      <c r="PX96" s="91"/>
      <c r="PY96" s="91"/>
      <c r="PZ96" s="91"/>
      <c r="QA96" s="91"/>
      <c r="QB96" s="91"/>
      <c r="QC96" s="91"/>
      <c r="QD96" s="91"/>
      <c r="QE96" s="91"/>
      <c r="QF96" s="91"/>
      <c r="QG96" s="91"/>
      <c r="QH96" s="91"/>
      <c r="QI96" s="91"/>
      <c r="QJ96" s="91"/>
      <c r="QK96" s="91"/>
      <c r="QL96" s="91"/>
      <c r="QM96" s="91"/>
      <c r="QN96" s="91"/>
      <c r="QO96" s="91"/>
      <c r="QP96" s="91"/>
      <c r="QQ96" s="91"/>
      <c r="QR96" s="91"/>
      <c r="QS96" s="91"/>
      <c r="QT96" s="91"/>
      <c r="QU96" s="91"/>
      <c r="QV96" s="91"/>
      <c r="QW96" s="91"/>
      <c r="QX96" s="91"/>
      <c r="QY96" s="91"/>
      <c r="QZ96" s="91"/>
      <c r="RA96" s="91"/>
      <c r="RB96" s="91"/>
      <c r="RC96" s="91"/>
      <c r="RD96" s="91"/>
      <c r="RE96" s="91"/>
      <c r="RF96" s="91"/>
      <c r="RG96" s="91"/>
      <c r="RH96" s="91"/>
      <c r="RI96" s="91"/>
      <c r="RJ96" s="91"/>
      <c r="RK96" s="91"/>
      <c r="RL96" s="91"/>
      <c r="RM96" s="91"/>
      <c r="RN96" s="91"/>
      <c r="RO96" s="91"/>
      <c r="RP96" s="91"/>
      <c r="RQ96" s="91"/>
      <c r="RR96" s="91"/>
      <c r="RS96" s="91"/>
      <c r="RT96" s="91"/>
      <c r="RU96" s="91"/>
      <c r="RV96" s="91"/>
      <c r="RW96" s="91"/>
      <c r="RX96" s="91"/>
      <c r="RY96" s="91"/>
      <c r="RZ96" s="91"/>
      <c r="SA96" s="91"/>
      <c r="SB96" s="91"/>
      <c r="SC96" s="91"/>
      <c r="SD96" s="91"/>
      <c r="SE96" s="91"/>
      <c r="SF96" s="91"/>
      <c r="SG96" s="91"/>
      <c r="SH96" s="91"/>
      <c r="SI96" s="91"/>
      <c r="SJ96" s="91"/>
      <c r="SK96" s="91"/>
      <c r="SL96" s="91"/>
      <c r="SM96" s="91"/>
      <c r="SN96" s="91"/>
      <c r="SO96" s="91"/>
      <c r="SP96" s="91"/>
      <c r="SQ96" s="91"/>
      <c r="SR96" s="91"/>
      <c r="SS96" s="91"/>
      <c r="ST96" s="91"/>
      <c r="SU96" s="91"/>
      <c r="SV96" s="91"/>
      <c r="SW96" s="91"/>
      <c r="SX96" s="91"/>
      <c r="SY96" s="91"/>
      <c r="SZ96" s="91"/>
      <c r="TA96" s="91"/>
      <c r="TB96" s="91"/>
      <c r="TC96" s="91"/>
      <c r="TD96" s="91"/>
      <c r="TE96" s="91"/>
      <c r="TF96" s="91"/>
      <c r="TG96" s="91"/>
      <c r="TH96" s="91"/>
      <c r="TI96" s="91"/>
      <c r="TJ96" s="91"/>
      <c r="TK96" s="91"/>
      <c r="TL96" s="91"/>
      <c r="TM96" s="91"/>
      <c r="TN96" s="91"/>
      <c r="TO96" s="91"/>
      <c r="TP96" s="91"/>
      <c r="TQ96" s="91"/>
      <c r="TR96" s="91"/>
      <c r="TS96" s="91"/>
      <c r="TT96" s="91"/>
      <c r="TU96" s="91"/>
      <c r="TV96" s="91"/>
      <c r="TW96" s="91"/>
      <c r="TX96" s="91"/>
      <c r="TY96" s="91"/>
      <c r="TZ96" s="91"/>
      <c r="UA96" s="91"/>
      <c r="UB96" s="91"/>
      <c r="UC96" s="91"/>
      <c r="UD96" s="91"/>
      <c r="UE96" s="91"/>
      <c r="UF96" s="91"/>
      <c r="UG96" s="91"/>
      <c r="UH96" s="91"/>
      <c r="UI96" s="91"/>
      <c r="UJ96" s="91"/>
      <c r="UK96" s="91"/>
      <c r="UL96" s="91"/>
      <c r="UM96" s="91"/>
      <c r="UN96" s="91"/>
      <c r="UO96" s="91"/>
      <c r="UP96" s="91"/>
      <c r="UQ96" s="91"/>
      <c r="UR96" s="91"/>
      <c r="US96" s="91"/>
      <c r="UT96" s="91"/>
      <c r="UU96" s="91"/>
      <c r="UV96" s="91"/>
      <c r="UW96" s="91"/>
      <c r="UX96" s="91"/>
      <c r="UY96" s="91"/>
      <c r="UZ96" s="91"/>
      <c r="VA96" s="91"/>
      <c r="VB96" s="91"/>
      <c r="VC96" s="91"/>
      <c r="VD96" s="91"/>
      <c r="VE96" s="91"/>
      <c r="VF96" s="91"/>
      <c r="VG96" s="91"/>
      <c r="VH96" s="91"/>
      <c r="VI96" s="91"/>
      <c r="VJ96" s="91"/>
      <c r="VK96" s="91"/>
      <c r="VL96" s="91"/>
      <c r="VM96" s="91"/>
      <c r="VN96" s="91"/>
      <c r="VO96" s="91"/>
      <c r="VP96" s="91"/>
      <c r="VQ96" s="91"/>
      <c r="VR96" s="91"/>
      <c r="VS96" s="91"/>
      <c r="VT96" s="91"/>
      <c r="VU96" s="91"/>
      <c r="VV96" s="91"/>
      <c r="VW96" s="91"/>
      <c r="VX96" s="91"/>
      <c r="VY96" s="91"/>
      <c r="VZ96" s="91"/>
      <c r="WA96" s="91"/>
      <c r="WB96" s="91"/>
      <c r="WC96" s="91"/>
      <c r="WD96" s="91"/>
      <c r="WE96" s="91"/>
      <c r="WF96" s="91"/>
      <c r="WG96" s="91"/>
      <c r="WH96" s="91"/>
      <c r="WI96" s="91"/>
      <c r="WJ96" s="91"/>
      <c r="WK96" s="91"/>
      <c r="WL96" s="91"/>
      <c r="WM96" s="91"/>
      <c r="WN96" s="91"/>
      <c r="WO96" s="91"/>
      <c r="WP96" s="91"/>
      <c r="WQ96" s="91"/>
      <c r="WR96" s="91"/>
      <c r="WS96" s="91"/>
      <c r="WT96" s="91"/>
      <c r="WU96" s="91"/>
      <c r="WV96" s="91"/>
      <c r="WW96" s="91"/>
      <c r="WX96" s="91"/>
      <c r="WY96" s="91"/>
      <c r="WZ96" s="91"/>
      <c r="XA96" s="91"/>
      <c r="XB96" s="91"/>
      <c r="XC96" s="91"/>
      <c r="XD96" s="91"/>
      <c r="XE96" s="91"/>
      <c r="XF96" s="91"/>
      <c r="XG96" s="91"/>
      <c r="XH96" s="91"/>
      <c r="XI96" s="91"/>
      <c r="XJ96" s="91"/>
      <c r="XK96" s="91"/>
      <c r="XL96" s="91"/>
      <c r="XM96" s="91"/>
      <c r="XN96" s="91"/>
      <c r="XO96" s="91"/>
      <c r="XP96" s="91"/>
      <c r="XQ96" s="91"/>
      <c r="XR96" s="91"/>
      <c r="XS96" s="91"/>
      <c r="XT96" s="91"/>
      <c r="XU96" s="91"/>
      <c r="XV96" s="91"/>
      <c r="XW96" s="91"/>
      <c r="XX96" s="91"/>
      <c r="XY96" s="91"/>
      <c r="XZ96" s="91"/>
      <c r="YA96" s="91"/>
      <c r="YB96" s="91"/>
      <c r="YC96" s="91"/>
      <c r="YD96" s="91"/>
      <c r="YE96" s="91"/>
      <c r="YF96" s="91"/>
      <c r="YG96" s="91"/>
      <c r="YH96" s="91"/>
      <c r="YI96" s="91"/>
      <c r="YJ96" s="91"/>
      <c r="YK96" s="91"/>
      <c r="YL96" s="91"/>
      <c r="YM96" s="91"/>
      <c r="YN96" s="91"/>
      <c r="YO96" s="91"/>
      <c r="YP96" s="91"/>
      <c r="YQ96" s="91"/>
      <c r="YR96" s="91"/>
      <c r="YS96" s="91"/>
      <c r="YT96" s="91"/>
      <c r="YU96" s="91"/>
      <c r="YV96" s="91"/>
      <c r="YW96" s="91"/>
      <c r="YX96" s="91"/>
      <c r="YY96" s="91"/>
      <c r="YZ96" s="91"/>
      <c r="ZA96" s="91"/>
      <c r="ZB96" s="91"/>
      <c r="ZC96" s="91"/>
      <c r="ZD96" s="91"/>
      <c r="ZE96" s="91"/>
      <c r="ZF96" s="91"/>
      <c r="ZG96" s="91"/>
      <c r="ZH96" s="91"/>
      <c r="ZI96" s="91"/>
      <c r="ZJ96" s="91"/>
      <c r="ZK96" s="91"/>
      <c r="ZL96" s="91"/>
      <c r="ZM96" s="91"/>
      <c r="ZN96" s="91"/>
      <c r="ZO96" s="91"/>
      <c r="ZP96" s="91"/>
      <c r="ZQ96" s="91"/>
      <c r="ZR96" s="91"/>
      <c r="ZS96" s="91"/>
      <c r="ZT96" s="91"/>
      <c r="ZU96" s="91"/>
      <c r="ZV96" s="91"/>
      <c r="ZW96" s="91"/>
      <c r="ZX96" s="91"/>
      <c r="ZY96" s="91"/>
      <c r="ZZ96" s="91"/>
      <c r="AAA96" s="91"/>
      <c r="AAB96" s="91"/>
      <c r="AAC96" s="91"/>
      <c r="AAD96" s="91"/>
      <c r="AAE96" s="91"/>
      <c r="AAF96" s="91"/>
      <c r="AAG96" s="91"/>
      <c r="AAH96" s="91"/>
      <c r="AAI96" s="91"/>
      <c r="AAJ96" s="91"/>
      <c r="AAK96" s="91"/>
      <c r="AAL96" s="91"/>
      <c r="AAM96" s="91"/>
      <c r="AAN96" s="91"/>
      <c r="AAO96" s="91"/>
      <c r="AAP96" s="91"/>
      <c r="AAQ96" s="91"/>
      <c r="AAR96" s="91"/>
      <c r="AAS96" s="91"/>
      <c r="AAT96" s="91"/>
      <c r="AAU96" s="91"/>
      <c r="AAV96" s="91"/>
      <c r="AAW96" s="91"/>
      <c r="AAX96" s="91"/>
      <c r="AAY96" s="91"/>
      <c r="AAZ96" s="91"/>
      <c r="ABA96" s="91"/>
      <c r="ABB96" s="91"/>
      <c r="ABC96" s="91"/>
      <c r="ABD96" s="91"/>
      <c r="ABE96" s="91"/>
      <c r="ABF96" s="91"/>
      <c r="ABG96" s="91"/>
      <c r="ABH96" s="91"/>
      <c r="ABI96" s="91"/>
      <c r="ABJ96" s="91"/>
      <c r="ABK96" s="91"/>
      <c r="ABL96" s="91"/>
      <c r="ABM96" s="91"/>
      <c r="ABN96" s="91"/>
      <c r="ABO96" s="91"/>
      <c r="ABP96" s="91"/>
      <c r="ABQ96" s="91"/>
      <c r="ABR96" s="91"/>
      <c r="ABS96" s="91"/>
      <c r="ABT96" s="91"/>
      <c r="ABU96" s="91"/>
      <c r="ABV96" s="91"/>
      <c r="ABW96" s="91"/>
      <c r="ABX96" s="91"/>
      <c r="ABY96" s="91"/>
      <c r="ABZ96" s="91"/>
      <c r="ACA96" s="91"/>
      <c r="ACB96" s="91"/>
      <c r="ACC96" s="91"/>
      <c r="ACD96" s="91"/>
      <c r="ACE96" s="91"/>
      <c r="ACF96" s="91"/>
      <c r="ACG96" s="91"/>
      <c r="ACH96" s="91"/>
      <c r="ACI96" s="91"/>
      <c r="ACJ96" s="91"/>
      <c r="ACK96" s="91"/>
      <c r="ACL96" s="91"/>
      <c r="ACM96" s="91"/>
      <c r="ACN96" s="91"/>
      <c r="ACO96" s="91"/>
      <c r="ACP96" s="91"/>
      <c r="ACQ96" s="91"/>
      <c r="ACR96" s="91"/>
      <c r="ACS96" s="91"/>
      <c r="ACT96" s="91"/>
      <c r="ACU96" s="91"/>
      <c r="ACV96" s="91"/>
      <c r="ACW96" s="91"/>
      <c r="ACX96" s="91"/>
      <c r="ACY96" s="91"/>
      <c r="ACZ96" s="91"/>
      <c r="ADA96" s="91"/>
      <c r="ADB96" s="91"/>
      <c r="ADC96" s="91"/>
      <c r="ADD96" s="91"/>
      <c r="ADE96" s="91"/>
      <c r="ADF96" s="91"/>
      <c r="ADG96" s="91"/>
      <c r="ADH96" s="91"/>
      <c r="ADI96" s="91"/>
      <c r="ADJ96" s="91"/>
      <c r="ADK96" s="91"/>
      <c r="ADL96" s="91"/>
      <c r="ADM96" s="91"/>
      <c r="ADN96" s="91"/>
      <c r="ADO96" s="91"/>
      <c r="ADP96" s="91"/>
      <c r="ADQ96" s="91"/>
      <c r="ADR96" s="91"/>
      <c r="ADS96" s="91"/>
      <c r="ADT96" s="91"/>
      <c r="ADU96" s="91"/>
      <c r="ADV96" s="91"/>
      <c r="ADW96" s="91"/>
      <c r="ADX96" s="91"/>
      <c r="ADY96" s="91"/>
      <c r="ADZ96" s="91"/>
      <c r="AEA96" s="91"/>
      <c r="AEB96" s="91"/>
      <c r="AEC96" s="91"/>
      <c r="AED96" s="91"/>
      <c r="AEE96" s="91"/>
      <c r="AEF96" s="91"/>
      <c r="AEG96" s="91"/>
      <c r="AEH96" s="91"/>
      <c r="AEI96" s="91"/>
      <c r="AEJ96" s="91"/>
      <c r="AEK96" s="91"/>
      <c r="AEL96" s="91"/>
      <c r="AEM96" s="91"/>
      <c r="AEN96" s="91"/>
      <c r="AEO96" s="91"/>
      <c r="AEP96" s="91"/>
      <c r="AEQ96" s="91"/>
      <c r="AER96" s="91"/>
      <c r="AES96" s="91"/>
      <c r="AET96" s="91"/>
      <c r="AEU96" s="91"/>
      <c r="AEV96" s="91"/>
      <c r="AEW96" s="91"/>
      <c r="AEX96" s="91"/>
      <c r="AEY96" s="91"/>
      <c r="AEZ96" s="91"/>
      <c r="AFA96" s="91"/>
      <c r="AFB96" s="91"/>
      <c r="AFC96" s="91"/>
      <c r="AFD96" s="91"/>
      <c r="AFE96" s="91"/>
      <c r="AFF96" s="91"/>
      <c r="AFG96" s="91"/>
      <c r="AFH96" s="91"/>
      <c r="AFI96" s="91"/>
      <c r="AFJ96" s="91"/>
      <c r="AFK96" s="91"/>
      <c r="AFL96" s="91"/>
      <c r="AFM96" s="91"/>
      <c r="AFN96" s="91"/>
      <c r="AFO96" s="91"/>
      <c r="AFP96" s="91"/>
      <c r="AFQ96" s="91"/>
      <c r="AFR96" s="91"/>
      <c r="AFS96" s="91"/>
      <c r="AFT96" s="91"/>
      <c r="AFU96" s="91"/>
      <c r="AFV96" s="91"/>
      <c r="AFW96" s="91"/>
      <c r="AFX96" s="91"/>
      <c r="AFY96" s="91"/>
      <c r="AFZ96" s="91"/>
      <c r="AGA96" s="91"/>
      <c r="AGB96" s="91"/>
      <c r="AGC96" s="91"/>
      <c r="AGD96" s="91"/>
      <c r="AGE96" s="91"/>
      <c r="AGF96" s="91"/>
      <c r="AGG96" s="91"/>
      <c r="AGH96" s="91"/>
      <c r="AGI96" s="91"/>
      <c r="AGJ96" s="91"/>
      <c r="AGK96" s="91"/>
      <c r="AGL96" s="91"/>
      <c r="AGM96" s="91"/>
      <c r="AGN96" s="91"/>
      <c r="AGO96" s="91"/>
      <c r="AGP96" s="91"/>
      <c r="AGQ96" s="91"/>
      <c r="AGR96" s="91"/>
      <c r="AGS96" s="91"/>
      <c r="AGT96" s="91"/>
      <c r="AGU96" s="91"/>
      <c r="AGV96" s="91"/>
      <c r="AGW96" s="91"/>
      <c r="AGX96" s="91"/>
      <c r="AGY96" s="91"/>
      <c r="AGZ96" s="91"/>
      <c r="AHA96" s="91"/>
      <c r="AHB96" s="91"/>
      <c r="AHC96" s="91"/>
      <c r="AHD96" s="91"/>
      <c r="AHE96" s="91"/>
      <c r="AHF96" s="91"/>
      <c r="AHG96" s="91"/>
      <c r="AHH96" s="91"/>
      <c r="AHI96" s="91"/>
      <c r="AHJ96" s="91"/>
      <c r="AHK96" s="91"/>
      <c r="AHL96" s="91"/>
      <c r="AHM96" s="91"/>
      <c r="AHN96" s="91"/>
      <c r="AHO96" s="91"/>
      <c r="AHP96" s="91"/>
      <c r="AHQ96" s="91"/>
      <c r="AHR96" s="91"/>
      <c r="AHS96" s="91"/>
      <c r="AHT96" s="91"/>
      <c r="AHU96" s="91"/>
      <c r="AHV96" s="91"/>
      <c r="AHW96" s="91"/>
      <c r="AHX96" s="91"/>
      <c r="AHY96" s="91"/>
      <c r="AHZ96" s="91"/>
      <c r="AIA96" s="91"/>
      <c r="AIB96" s="91"/>
      <c r="AIC96" s="91"/>
      <c r="AID96" s="91"/>
      <c r="AIE96" s="91"/>
      <c r="AIF96" s="91"/>
      <c r="AIG96" s="91"/>
      <c r="AIH96" s="91"/>
      <c r="AII96" s="91"/>
      <c r="AIJ96" s="91"/>
      <c r="AIK96" s="91"/>
      <c r="AIL96" s="91"/>
      <c r="AIM96" s="91"/>
      <c r="AIN96" s="91"/>
      <c r="AIO96" s="91"/>
      <c r="AIP96" s="91"/>
      <c r="AIQ96" s="91"/>
      <c r="AIR96" s="91"/>
      <c r="AIS96" s="91"/>
      <c r="AIT96" s="91"/>
      <c r="AIU96" s="91"/>
      <c r="AIV96" s="91"/>
      <c r="AIW96" s="91"/>
      <c r="AIX96" s="91"/>
      <c r="AIY96" s="91"/>
      <c r="AIZ96" s="91"/>
      <c r="AJA96" s="91"/>
      <c r="AJB96" s="91"/>
      <c r="AJC96" s="91"/>
      <c r="AJD96" s="91"/>
      <c r="AJE96" s="91"/>
      <c r="AJF96" s="91"/>
      <c r="AJG96" s="91"/>
      <c r="AJH96" s="91"/>
      <c r="AJI96" s="91"/>
      <c r="AJJ96" s="91"/>
      <c r="AJK96" s="91"/>
      <c r="AJL96" s="91"/>
      <c r="AJM96" s="91"/>
      <c r="AJN96" s="91"/>
      <c r="AJO96" s="91"/>
      <c r="AJP96" s="91"/>
      <c r="AJQ96" s="91"/>
      <c r="AJR96" s="91"/>
      <c r="AJS96" s="91"/>
      <c r="AJT96" s="91"/>
      <c r="AJU96" s="91"/>
      <c r="AJV96" s="91"/>
      <c r="AJW96" s="91"/>
      <c r="AJX96" s="91"/>
      <c r="AJY96" s="91"/>
      <c r="AJZ96" s="91"/>
      <c r="AKA96" s="91"/>
      <c r="AKB96" s="91"/>
      <c r="AKC96" s="91"/>
      <c r="AKD96" s="91"/>
      <c r="AKE96" s="91"/>
      <c r="AKF96" s="91"/>
      <c r="AKG96" s="91"/>
      <c r="AKH96" s="91"/>
      <c r="AKI96" s="91"/>
      <c r="AKJ96" s="91"/>
      <c r="AKK96" s="91"/>
      <c r="AKL96" s="91"/>
      <c r="AKM96" s="91"/>
      <c r="AKN96" s="91"/>
      <c r="AKO96" s="91"/>
      <c r="AKP96" s="91"/>
      <c r="AKQ96" s="91"/>
      <c r="AKR96" s="91"/>
      <c r="AKS96" s="91"/>
      <c r="AKT96" s="91"/>
      <c r="AKU96" s="91"/>
      <c r="AKV96" s="91"/>
      <c r="AKW96" s="91"/>
      <c r="AKX96" s="91"/>
      <c r="AKY96" s="91"/>
      <c r="AKZ96" s="91"/>
      <c r="ALA96" s="91"/>
      <c r="ALB96" s="91"/>
      <c r="ALC96" s="91"/>
      <c r="ALD96" s="91"/>
      <c r="ALE96" s="91"/>
      <c r="ALF96" s="91"/>
      <c r="ALG96" s="91"/>
      <c r="ALH96" s="91"/>
      <c r="ALI96" s="91"/>
      <c r="ALJ96" s="91"/>
      <c r="ALK96" s="91"/>
      <c r="ALL96" s="91"/>
      <c r="ALM96" s="91"/>
      <c r="ALN96" s="91"/>
      <c r="ALO96" s="91"/>
      <c r="ALP96" s="91"/>
      <c r="ALQ96" s="91"/>
      <c r="ALR96" s="91"/>
      <c r="ALS96" s="91"/>
      <c r="ALT96" s="91"/>
      <c r="ALU96" s="91"/>
      <c r="ALV96" s="91"/>
      <c r="ALW96" s="91"/>
      <c r="ALX96" s="91"/>
      <c r="ALY96" s="91"/>
      <c r="ALZ96" s="91"/>
      <c r="AMA96" s="91"/>
      <c r="AMB96" s="91"/>
      <c r="AMC96" s="91"/>
      <c r="AMD96" s="91"/>
      <c r="AME96" s="91"/>
      <c r="AMF96" s="91"/>
      <c r="AMG96" s="91"/>
      <c r="AMH96" s="91"/>
      <c r="AMI96" s="91"/>
      <c r="AMJ96" s="91"/>
      <c r="AMK96" s="91"/>
      <c r="AML96" s="91"/>
      <c r="AMM96" s="91"/>
      <c r="AMN96" s="91"/>
      <c r="AMO96" s="91"/>
      <c r="AMP96" s="91"/>
      <c r="AMQ96" s="91"/>
      <c r="AMR96" s="91"/>
      <c r="AMS96" s="91"/>
      <c r="AMT96" s="91"/>
      <c r="AMU96" s="91"/>
      <c r="AMV96" s="91"/>
      <c r="AMW96" s="91"/>
      <c r="AMX96" s="91"/>
      <c r="AMY96" s="91"/>
      <c r="AMZ96" s="91"/>
      <c r="ANA96" s="91"/>
      <c r="ANB96" s="91"/>
      <c r="ANC96" s="91"/>
      <c r="AND96" s="91"/>
      <c r="ANE96" s="91"/>
      <c r="ANF96" s="91"/>
      <c r="ANG96" s="91"/>
      <c r="ANH96" s="91"/>
      <c r="ANI96" s="91"/>
      <c r="ANJ96" s="91"/>
      <c r="ANK96" s="91"/>
      <c r="ANL96" s="91"/>
      <c r="ANM96" s="91"/>
      <c r="ANN96" s="91"/>
      <c r="ANO96" s="91"/>
      <c r="ANP96" s="91"/>
      <c r="ANQ96" s="91"/>
      <c r="ANR96" s="91"/>
      <c r="ANS96" s="91"/>
      <c r="ANT96" s="91"/>
      <c r="ANU96" s="91"/>
      <c r="ANV96" s="91"/>
      <c r="ANW96" s="91"/>
      <c r="ANX96" s="91"/>
      <c r="ANY96" s="91"/>
      <c r="ANZ96" s="91"/>
      <c r="AOA96" s="91"/>
      <c r="AOB96" s="91"/>
      <c r="AOC96" s="91"/>
      <c r="AOD96" s="91"/>
      <c r="AOE96" s="91"/>
      <c r="AOF96" s="91"/>
      <c r="AOG96" s="91"/>
      <c r="AOH96" s="91"/>
      <c r="AOI96" s="91"/>
      <c r="AOJ96" s="91"/>
      <c r="AOK96" s="91"/>
      <c r="AOL96" s="91"/>
      <c r="AOM96" s="91"/>
      <c r="AON96" s="91"/>
      <c r="AOO96" s="91"/>
      <c r="AOP96" s="91"/>
      <c r="AOQ96" s="91"/>
      <c r="AOR96" s="91"/>
      <c r="AOS96" s="91"/>
      <c r="AOT96" s="91"/>
      <c r="AOU96" s="91"/>
      <c r="AOV96" s="91"/>
      <c r="AOW96" s="91"/>
      <c r="AOX96" s="91"/>
      <c r="AOY96" s="91"/>
      <c r="AOZ96" s="91"/>
      <c r="APA96" s="91"/>
      <c r="APB96" s="91"/>
      <c r="APC96" s="91"/>
      <c r="APD96" s="91"/>
      <c r="APE96" s="91"/>
      <c r="APF96" s="91"/>
      <c r="APG96" s="91"/>
      <c r="APH96" s="91"/>
      <c r="API96" s="91"/>
      <c r="APJ96" s="91"/>
      <c r="APK96" s="91"/>
      <c r="APL96" s="91"/>
      <c r="APM96" s="91"/>
      <c r="APN96" s="91"/>
      <c r="APO96" s="91"/>
      <c r="APP96" s="91"/>
      <c r="APQ96" s="91"/>
      <c r="APR96" s="91"/>
      <c r="APS96" s="91"/>
      <c r="APT96" s="91"/>
      <c r="APU96" s="91"/>
      <c r="APV96" s="91"/>
      <c r="APW96" s="91"/>
      <c r="APX96" s="91"/>
      <c r="APY96" s="91"/>
      <c r="APZ96" s="91"/>
      <c r="AQA96" s="91"/>
      <c r="AQB96" s="91"/>
      <c r="AQC96" s="91"/>
      <c r="AQD96" s="91"/>
      <c r="AQE96" s="91"/>
      <c r="AQF96" s="91"/>
      <c r="AQG96" s="91"/>
      <c r="AQH96" s="91"/>
      <c r="AQI96" s="91"/>
      <c r="AQJ96" s="91"/>
      <c r="AQK96" s="91"/>
      <c r="AQL96" s="91"/>
      <c r="AQM96" s="91"/>
      <c r="AQN96" s="91"/>
      <c r="AQO96" s="91"/>
      <c r="AQP96" s="91"/>
      <c r="AQQ96" s="91"/>
      <c r="AQR96" s="91"/>
      <c r="AQS96" s="91"/>
      <c r="AQT96" s="91"/>
      <c r="AQU96" s="91"/>
      <c r="AQV96" s="91"/>
      <c r="AQW96" s="91"/>
      <c r="AQX96" s="91"/>
      <c r="AQY96" s="91"/>
      <c r="AQZ96" s="91"/>
      <c r="ARA96" s="91"/>
      <c r="ARB96" s="91"/>
      <c r="ARC96" s="91"/>
      <c r="ARD96" s="91"/>
      <c r="ARE96" s="91"/>
      <c r="ARF96" s="91"/>
      <c r="ARG96" s="91"/>
      <c r="ARH96" s="91"/>
      <c r="ARI96" s="91"/>
      <c r="ARJ96" s="91"/>
      <c r="ARK96" s="91"/>
      <c r="ARL96" s="91"/>
      <c r="ARM96" s="91"/>
      <c r="ARN96" s="91"/>
      <c r="ARO96" s="91"/>
      <c r="ARP96" s="91"/>
      <c r="ARQ96" s="91"/>
      <c r="ARR96" s="91"/>
      <c r="ARS96" s="91"/>
      <c r="ART96" s="91"/>
      <c r="ARU96" s="91"/>
      <c r="ARV96" s="91"/>
      <c r="ARW96" s="91"/>
      <c r="ARX96" s="91"/>
      <c r="ARY96" s="91"/>
      <c r="ARZ96" s="91"/>
      <c r="ASA96" s="91"/>
      <c r="ASB96" s="91"/>
      <c r="ASC96" s="91"/>
      <c r="ASD96" s="91"/>
      <c r="ASE96" s="91"/>
      <c r="ASF96" s="91"/>
      <c r="ASG96" s="91"/>
      <c r="ASH96" s="91"/>
      <c r="ASI96" s="91"/>
      <c r="ASJ96" s="91"/>
      <c r="ASK96" s="91"/>
      <c r="ASL96" s="91"/>
      <c r="ASM96" s="91"/>
      <c r="ASN96" s="91"/>
      <c r="ASO96" s="91"/>
      <c r="ASP96" s="91"/>
      <c r="ASQ96" s="91"/>
      <c r="ASR96" s="91"/>
      <c r="ASS96" s="91"/>
      <c r="AST96" s="91"/>
      <c r="ASU96" s="91"/>
      <c r="ASV96" s="91"/>
      <c r="ASW96" s="91"/>
      <c r="ASX96" s="91"/>
      <c r="ASY96" s="91"/>
      <c r="ASZ96" s="91"/>
      <c r="ATA96" s="91"/>
      <c r="ATB96" s="91"/>
      <c r="ATC96" s="91"/>
      <c r="ATD96" s="91"/>
      <c r="ATE96" s="91"/>
      <c r="ATF96" s="91"/>
      <c r="ATG96" s="91"/>
      <c r="ATH96" s="91"/>
      <c r="ATI96" s="91"/>
      <c r="ATJ96" s="91"/>
      <c r="ATK96" s="91"/>
      <c r="ATL96" s="91"/>
      <c r="ATM96" s="91"/>
      <c r="ATN96" s="91"/>
      <c r="ATO96" s="91"/>
      <c r="ATP96" s="91"/>
      <c r="ATQ96" s="91"/>
      <c r="ATR96" s="91"/>
      <c r="ATS96" s="91"/>
      <c r="ATT96" s="91"/>
      <c r="ATU96" s="91"/>
      <c r="ATV96" s="91"/>
      <c r="ATW96" s="91"/>
      <c r="ATX96" s="91"/>
      <c r="ATY96" s="91"/>
      <c r="ATZ96" s="91"/>
      <c r="AUA96" s="91"/>
      <c r="AUB96" s="91"/>
      <c r="AUC96" s="91"/>
      <c r="AUD96" s="91"/>
      <c r="AUE96" s="91"/>
      <c r="AUF96" s="91"/>
      <c r="AUG96" s="91"/>
      <c r="AUH96" s="91"/>
      <c r="AUI96" s="91"/>
      <c r="AUJ96" s="91"/>
      <c r="AUK96" s="91"/>
      <c r="AUL96" s="91"/>
      <c r="AUM96" s="91"/>
      <c r="AUN96" s="91"/>
      <c r="AUO96" s="91"/>
      <c r="AUP96" s="91"/>
      <c r="AUQ96" s="91"/>
      <c r="AUR96" s="91"/>
      <c r="AUS96" s="91"/>
      <c r="AUT96" s="91"/>
      <c r="AUU96" s="91"/>
      <c r="AUV96" s="91"/>
      <c r="AUW96" s="91"/>
      <c r="AUX96" s="91"/>
      <c r="AUY96" s="91"/>
      <c r="AUZ96" s="91"/>
      <c r="AVA96" s="91"/>
      <c r="AVB96" s="91"/>
      <c r="AVC96" s="91"/>
      <c r="AVD96" s="91"/>
      <c r="AVE96" s="91"/>
      <c r="AVF96" s="91"/>
      <c r="AVG96" s="91"/>
      <c r="AVH96" s="91"/>
      <c r="AVI96" s="91"/>
      <c r="AVJ96" s="91"/>
      <c r="AVK96" s="91"/>
      <c r="AVL96" s="91"/>
      <c r="AVM96" s="91"/>
      <c r="AVN96" s="91"/>
      <c r="AVO96" s="91"/>
      <c r="AVP96" s="91"/>
      <c r="AVQ96" s="91"/>
      <c r="AVR96" s="91"/>
      <c r="AVS96" s="91"/>
      <c r="AVT96" s="91"/>
      <c r="AVU96" s="91"/>
      <c r="AVV96" s="91"/>
      <c r="AVW96" s="91"/>
      <c r="AVX96" s="91"/>
      <c r="AVY96" s="91"/>
      <c r="AVZ96" s="91"/>
      <c r="AWA96" s="91"/>
      <c r="AWB96" s="91"/>
      <c r="AWC96" s="91"/>
      <c r="AWD96" s="91"/>
      <c r="AWE96" s="91"/>
      <c r="AWF96" s="91"/>
      <c r="AWG96" s="91"/>
      <c r="AWH96" s="91"/>
      <c r="AWI96" s="91"/>
      <c r="AWJ96" s="91"/>
      <c r="AWK96" s="91"/>
      <c r="AWL96" s="91"/>
      <c r="AWM96" s="91"/>
      <c r="AWN96" s="91"/>
      <c r="AWO96" s="91"/>
      <c r="AWP96" s="91"/>
      <c r="AWQ96" s="91"/>
      <c r="AWR96" s="91"/>
      <c r="AWS96" s="91"/>
      <c r="AWT96" s="91"/>
      <c r="AWU96" s="91"/>
      <c r="AWV96" s="91"/>
      <c r="AWW96" s="91"/>
      <c r="AWX96" s="91"/>
      <c r="AWY96" s="91"/>
      <c r="AWZ96" s="91"/>
      <c r="AXA96" s="91"/>
      <c r="AXB96" s="91"/>
      <c r="AXC96" s="91"/>
      <c r="AXD96" s="91"/>
      <c r="AXE96" s="91"/>
      <c r="AXF96" s="91"/>
      <c r="AXG96" s="91"/>
      <c r="AXH96" s="91"/>
      <c r="AXI96" s="91"/>
      <c r="AXJ96" s="91"/>
      <c r="AXK96" s="91"/>
      <c r="AXL96" s="91"/>
      <c r="AXM96" s="91"/>
      <c r="AXN96" s="91"/>
      <c r="AXO96" s="91"/>
      <c r="AXP96" s="91"/>
      <c r="AXQ96" s="91"/>
      <c r="AXR96" s="91"/>
      <c r="AXS96" s="91"/>
      <c r="AXT96" s="91"/>
      <c r="AXU96" s="91"/>
      <c r="AXV96" s="91"/>
      <c r="AXW96" s="91"/>
      <c r="AXX96" s="91"/>
      <c r="AXY96" s="91"/>
      <c r="AXZ96" s="91"/>
      <c r="AYA96" s="91"/>
      <c r="AYB96" s="91"/>
      <c r="AYC96" s="91"/>
      <c r="AYD96" s="91"/>
      <c r="AYE96" s="91"/>
      <c r="AYF96" s="91"/>
      <c r="AYG96" s="91"/>
      <c r="AYH96" s="91"/>
      <c r="AYI96" s="91"/>
      <c r="AYJ96" s="91"/>
      <c r="AYK96" s="91"/>
      <c r="AYL96" s="91"/>
      <c r="AYM96" s="91"/>
      <c r="AYN96" s="91"/>
      <c r="AYO96" s="91"/>
      <c r="AYP96" s="91"/>
      <c r="AYQ96" s="91"/>
      <c r="AYR96" s="91"/>
      <c r="AYS96" s="91"/>
      <c r="AYT96" s="91"/>
      <c r="AYU96" s="91"/>
      <c r="AYV96" s="91"/>
      <c r="AYW96" s="91"/>
      <c r="AYX96" s="91"/>
      <c r="AYY96" s="91"/>
      <c r="AYZ96" s="91"/>
      <c r="AZA96" s="91"/>
      <c r="AZB96" s="91"/>
      <c r="AZC96" s="91"/>
      <c r="AZD96" s="91"/>
      <c r="AZE96" s="91"/>
      <c r="AZF96" s="91"/>
      <c r="AZG96" s="91"/>
      <c r="AZH96" s="91"/>
      <c r="AZI96" s="91"/>
      <c r="AZJ96" s="91"/>
      <c r="AZK96" s="91"/>
      <c r="AZL96" s="91"/>
      <c r="AZM96" s="91"/>
      <c r="AZN96" s="91"/>
      <c r="AZO96" s="91"/>
      <c r="AZP96" s="91"/>
      <c r="AZQ96" s="91"/>
      <c r="AZR96" s="91"/>
      <c r="AZS96" s="91"/>
      <c r="AZT96" s="91"/>
      <c r="AZU96" s="91"/>
      <c r="AZV96" s="91"/>
      <c r="AZW96" s="91"/>
      <c r="AZX96" s="91"/>
      <c r="AZY96" s="91"/>
      <c r="AZZ96" s="91"/>
      <c r="BAA96" s="91"/>
      <c r="BAB96" s="91"/>
      <c r="BAC96" s="91"/>
      <c r="BAD96" s="91"/>
      <c r="BAE96" s="91"/>
      <c r="BAF96" s="91"/>
      <c r="BAG96" s="91"/>
      <c r="BAH96" s="91"/>
      <c r="BAI96" s="91"/>
      <c r="BAJ96" s="91"/>
      <c r="BAK96" s="91"/>
      <c r="BAL96" s="91"/>
      <c r="BAM96" s="91"/>
      <c r="BAN96" s="91"/>
      <c r="BAO96" s="91"/>
      <c r="BAP96" s="91"/>
      <c r="BAQ96" s="91"/>
      <c r="BAR96" s="91"/>
      <c r="BAS96" s="91"/>
      <c r="BAT96" s="91"/>
      <c r="BAU96" s="91"/>
      <c r="BAV96" s="91"/>
      <c r="BAW96" s="91"/>
      <c r="BAX96" s="91"/>
      <c r="BAY96" s="91"/>
      <c r="BAZ96" s="91"/>
      <c r="BBA96" s="91"/>
      <c r="BBB96" s="91"/>
      <c r="BBC96" s="91"/>
      <c r="BBD96" s="91"/>
      <c r="BBE96" s="91"/>
      <c r="BBF96" s="91"/>
      <c r="BBG96" s="91"/>
      <c r="BBH96" s="91"/>
      <c r="BBI96" s="91"/>
      <c r="BBJ96" s="91"/>
      <c r="BBK96" s="91"/>
      <c r="BBL96" s="91"/>
      <c r="BBM96" s="91"/>
      <c r="BBN96" s="91"/>
      <c r="BBO96" s="91"/>
      <c r="BBP96" s="91"/>
      <c r="BBQ96" s="91"/>
      <c r="BBR96" s="91"/>
      <c r="BBS96" s="91"/>
      <c r="BBT96" s="91"/>
      <c r="BBU96" s="91"/>
      <c r="BBV96" s="91"/>
      <c r="BBW96" s="91"/>
      <c r="BBX96" s="91"/>
      <c r="BBY96" s="91"/>
      <c r="BBZ96" s="91"/>
      <c r="BCA96" s="91"/>
      <c r="BCB96" s="91"/>
      <c r="BCC96" s="91"/>
      <c r="BCD96" s="91"/>
      <c r="BCE96" s="91"/>
      <c r="BCF96" s="91"/>
      <c r="BCG96" s="91"/>
      <c r="BCH96" s="91"/>
      <c r="BCI96" s="91"/>
      <c r="BCJ96" s="91"/>
      <c r="BCK96" s="91"/>
      <c r="BCL96" s="91"/>
      <c r="BCM96" s="91"/>
      <c r="BCN96" s="91"/>
      <c r="BCO96" s="91"/>
      <c r="BCP96" s="91"/>
      <c r="BCQ96" s="91"/>
      <c r="BCR96" s="91"/>
      <c r="BCS96" s="91"/>
      <c r="BCT96" s="91"/>
      <c r="BCU96" s="91"/>
      <c r="BCV96" s="91"/>
      <c r="BCW96" s="91"/>
      <c r="BCX96" s="91"/>
      <c r="BCY96" s="91"/>
      <c r="BCZ96" s="91"/>
      <c r="BDA96" s="91"/>
      <c r="BDB96" s="91"/>
      <c r="BDC96" s="91"/>
      <c r="BDD96" s="91"/>
      <c r="BDE96" s="91"/>
      <c r="BDF96" s="91"/>
      <c r="BDG96" s="91"/>
      <c r="BDH96" s="91"/>
      <c r="BDI96" s="91"/>
      <c r="BDJ96" s="91"/>
      <c r="BDK96" s="91"/>
      <c r="BDL96" s="91"/>
      <c r="BDM96" s="91"/>
      <c r="BDN96" s="91"/>
      <c r="BDO96" s="91"/>
      <c r="BDP96" s="91"/>
      <c r="BDQ96" s="91"/>
      <c r="BDR96" s="91"/>
      <c r="BDS96" s="91"/>
      <c r="BDT96" s="91"/>
      <c r="BDU96" s="91"/>
      <c r="BDV96" s="91"/>
      <c r="BDW96" s="91"/>
      <c r="BDX96" s="91"/>
      <c r="BDY96" s="91"/>
      <c r="BDZ96" s="91"/>
      <c r="BEA96" s="91"/>
      <c r="BEB96" s="91"/>
      <c r="BEC96" s="91"/>
      <c r="BED96" s="91"/>
      <c r="BEE96" s="91"/>
      <c r="BEF96" s="91"/>
      <c r="BEG96" s="91"/>
      <c r="BEH96" s="91"/>
      <c r="BEI96" s="91"/>
      <c r="BEJ96" s="91"/>
      <c r="BEK96" s="91"/>
      <c r="BEL96" s="91"/>
      <c r="BEM96" s="91"/>
      <c r="BEN96" s="91"/>
      <c r="BEO96" s="91"/>
      <c r="BEP96" s="91"/>
      <c r="BEQ96" s="91"/>
      <c r="BER96" s="91"/>
      <c r="BES96" s="91"/>
      <c r="BET96" s="91"/>
      <c r="BEU96" s="91"/>
      <c r="BEV96" s="91"/>
      <c r="BEW96" s="91"/>
      <c r="BEX96" s="91"/>
      <c r="BEY96" s="91"/>
      <c r="BEZ96" s="91"/>
      <c r="BFA96" s="91"/>
      <c r="BFB96" s="91"/>
      <c r="BFC96" s="91"/>
      <c r="BFD96" s="91"/>
      <c r="BFE96" s="91"/>
      <c r="BFF96" s="91"/>
      <c r="BFG96" s="91"/>
      <c r="BFH96" s="91"/>
      <c r="BFI96" s="91"/>
      <c r="BFJ96" s="91"/>
      <c r="BFK96" s="91"/>
      <c r="BFL96" s="91"/>
      <c r="BFM96" s="91"/>
      <c r="BFN96" s="91"/>
      <c r="BFO96" s="91"/>
      <c r="BFP96" s="91"/>
      <c r="BFQ96" s="91"/>
      <c r="BFR96" s="91"/>
      <c r="BFS96" s="91"/>
      <c r="BFT96" s="91"/>
      <c r="BFU96" s="91"/>
      <c r="BFV96" s="91"/>
      <c r="BFW96" s="91"/>
      <c r="BFX96" s="91"/>
      <c r="BFY96" s="91"/>
      <c r="BFZ96" s="91"/>
      <c r="BGA96" s="91"/>
      <c r="BGB96" s="91"/>
      <c r="BGC96" s="91"/>
      <c r="BGD96" s="91"/>
      <c r="BGE96" s="91"/>
      <c r="BGF96" s="91"/>
      <c r="BGG96" s="91"/>
      <c r="BGH96" s="91"/>
      <c r="BGI96" s="91"/>
      <c r="BGJ96" s="91"/>
      <c r="BGK96" s="91"/>
      <c r="BGL96" s="91"/>
      <c r="BGM96" s="91"/>
      <c r="BGN96" s="91"/>
      <c r="BGO96" s="91"/>
      <c r="BGP96" s="91"/>
      <c r="BGQ96" s="91"/>
      <c r="BGR96" s="91"/>
      <c r="BGS96" s="91"/>
      <c r="BGT96" s="91"/>
      <c r="BGU96" s="91"/>
      <c r="BGV96" s="91"/>
      <c r="BGW96" s="91"/>
      <c r="BGX96" s="91"/>
      <c r="BGY96" s="91"/>
      <c r="BGZ96" s="91"/>
      <c r="BHA96" s="91"/>
      <c r="BHB96" s="91"/>
      <c r="BHC96" s="91"/>
      <c r="BHD96" s="91"/>
      <c r="BHE96" s="91"/>
      <c r="BHF96" s="91"/>
      <c r="BHG96" s="91"/>
      <c r="BHH96" s="91"/>
      <c r="BHI96" s="91"/>
      <c r="BHJ96" s="91"/>
      <c r="BHK96" s="91"/>
      <c r="BHL96" s="91"/>
      <c r="BHM96" s="91"/>
      <c r="BHN96" s="91"/>
      <c r="BHO96" s="91"/>
      <c r="BHP96" s="91"/>
      <c r="BHQ96" s="91"/>
    </row>
    <row r="97" spans="18:1577">
      <c r="R97" s="91"/>
      <c r="S97" s="91"/>
      <c r="T97" s="91"/>
      <c r="U97" s="91"/>
      <c r="V97" s="91"/>
      <c r="W97" s="91"/>
      <c r="DO97" s="91"/>
      <c r="DP97" s="91"/>
      <c r="DQ97" s="91"/>
      <c r="DR97" s="91"/>
      <c r="DS97" s="91"/>
      <c r="DT97" s="91"/>
      <c r="DU97" s="91"/>
      <c r="DV97" s="91"/>
      <c r="DW97" s="91"/>
      <c r="DX97" s="91"/>
      <c r="DY97" s="91"/>
      <c r="DZ97" s="91"/>
      <c r="EA97" s="91"/>
      <c r="EB97" s="91"/>
      <c r="EC97" s="91"/>
      <c r="ED97" s="91"/>
      <c r="EE97" s="91"/>
      <c r="EF97" s="91"/>
      <c r="EG97" s="91"/>
      <c r="EH97" s="91"/>
      <c r="EI97" s="91"/>
      <c r="EJ97" s="91"/>
      <c r="EK97" s="91"/>
      <c r="EL97" s="91"/>
      <c r="EM97" s="91"/>
      <c r="EN97" s="91"/>
      <c r="EO97" s="91"/>
      <c r="EP97" s="91"/>
      <c r="EQ97" s="91"/>
      <c r="ER97" s="91"/>
      <c r="ES97" s="91"/>
      <c r="ET97" s="91"/>
      <c r="EU97" s="91"/>
      <c r="EV97" s="91"/>
      <c r="EW97" s="91"/>
      <c r="EX97" s="91"/>
      <c r="EY97" s="91"/>
      <c r="EZ97" s="91"/>
      <c r="FA97" s="91"/>
      <c r="FB97" s="91"/>
      <c r="FC97" s="91"/>
      <c r="FD97" s="91"/>
      <c r="FE97" s="91"/>
      <c r="FF97" s="91"/>
      <c r="FG97" s="91"/>
      <c r="FH97" s="91"/>
      <c r="FI97" s="91"/>
      <c r="FJ97" s="91"/>
      <c r="FK97" s="91"/>
      <c r="FL97" s="91"/>
      <c r="FM97" s="91"/>
      <c r="FN97" s="91"/>
      <c r="FO97" s="91"/>
      <c r="FP97" s="91"/>
      <c r="FQ97" s="91"/>
      <c r="FR97" s="91"/>
      <c r="FS97" s="91"/>
      <c r="FT97" s="91"/>
      <c r="FU97" s="91"/>
      <c r="FV97" s="91"/>
      <c r="FW97" s="91"/>
      <c r="FX97" s="91"/>
      <c r="FY97" s="91"/>
      <c r="FZ97" s="91"/>
      <c r="GA97" s="91"/>
      <c r="GB97" s="91"/>
      <c r="GC97" s="91"/>
      <c r="GD97" s="91"/>
      <c r="GE97" s="91"/>
      <c r="GF97" s="91"/>
      <c r="GG97" s="91"/>
      <c r="GH97" s="91"/>
      <c r="GI97" s="91"/>
      <c r="GJ97" s="91"/>
      <c r="GK97" s="91"/>
      <c r="GL97" s="91"/>
      <c r="GM97" s="91"/>
      <c r="GN97" s="91"/>
      <c r="GO97" s="91"/>
      <c r="GP97" s="91"/>
      <c r="GQ97" s="91"/>
      <c r="GR97" s="91"/>
      <c r="GS97" s="91"/>
      <c r="GT97" s="91"/>
      <c r="GU97" s="91"/>
      <c r="GV97" s="91"/>
      <c r="GW97" s="91"/>
      <c r="GX97" s="91"/>
      <c r="GY97" s="91"/>
      <c r="GZ97" s="91"/>
      <c r="HA97" s="91"/>
      <c r="HB97" s="91"/>
      <c r="HC97" s="91"/>
      <c r="HD97" s="91"/>
      <c r="HE97" s="91"/>
      <c r="HF97" s="91"/>
      <c r="HG97" s="91"/>
      <c r="HH97" s="91"/>
      <c r="HI97" s="91"/>
      <c r="HJ97" s="91"/>
      <c r="HK97" s="91"/>
      <c r="HL97" s="91"/>
      <c r="HM97" s="91"/>
      <c r="HN97" s="91"/>
      <c r="HO97" s="91"/>
      <c r="HP97" s="91"/>
      <c r="HQ97" s="91"/>
      <c r="HR97" s="91"/>
      <c r="HS97" s="91"/>
      <c r="HT97" s="91"/>
      <c r="HU97" s="91"/>
      <c r="HV97" s="91"/>
      <c r="HW97" s="91"/>
      <c r="HX97" s="91"/>
      <c r="HY97" s="91"/>
      <c r="HZ97" s="91"/>
      <c r="IA97" s="91"/>
      <c r="IB97" s="91"/>
      <c r="IC97" s="91"/>
      <c r="ID97" s="91"/>
      <c r="IE97" s="91"/>
      <c r="IF97" s="91"/>
      <c r="IG97" s="91"/>
      <c r="IH97" s="91"/>
      <c r="II97" s="91"/>
      <c r="IJ97" s="91"/>
      <c r="IK97" s="91"/>
      <c r="IL97" s="91"/>
      <c r="IM97" s="91"/>
      <c r="IN97" s="91"/>
      <c r="IO97" s="91"/>
      <c r="IP97" s="91"/>
      <c r="IQ97" s="91"/>
      <c r="IR97" s="91"/>
      <c r="IS97" s="91"/>
      <c r="IT97" s="91"/>
      <c r="IU97" s="91"/>
      <c r="IV97" s="91"/>
      <c r="IW97" s="91"/>
      <c r="IX97" s="91"/>
      <c r="IY97" s="91"/>
      <c r="IZ97" s="91"/>
      <c r="JA97" s="91"/>
      <c r="JB97" s="91"/>
      <c r="JC97" s="91"/>
      <c r="JD97" s="91"/>
      <c r="JE97" s="91"/>
      <c r="JF97" s="91"/>
      <c r="JG97" s="91"/>
      <c r="JH97" s="91"/>
      <c r="JI97" s="91"/>
      <c r="JJ97" s="91"/>
      <c r="JK97" s="91"/>
      <c r="JL97" s="91"/>
      <c r="JM97" s="91"/>
      <c r="JN97" s="91"/>
      <c r="JO97" s="91"/>
      <c r="JP97" s="91"/>
      <c r="JQ97" s="91"/>
      <c r="JR97" s="91"/>
      <c r="JS97" s="91"/>
      <c r="JT97" s="91"/>
      <c r="JU97" s="91"/>
      <c r="JV97" s="91"/>
      <c r="JW97" s="91"/>
      <c r="JX97" s="91"/>
      <c r="JY97" s="91"/>
      <c r="JZ97" s="91"/>
      <c r="KA97" s="91"/>
      <c r="KB97" s="91"/>
      <c r="KC97" s="91"/>
      <c r="KD97" s="91"/>
      <c r="KE97" s="91"/>
      <c r="KF97" s="91"/>
      <c r="KG97" s="91"/>
      <c r="KH97" s="91"/>
      <c r="KI97" s="91"/>
      <c r="KJ97" s="91"/>
      <c r="KK97" s="91"/>
      <c r="KL97" s="91"/>
      <c r="KM97" s="91"/>
      <c r="KN97" s="91"/>
      <c r="KO97" s="91"/>
      <c r="KP97" s="91"/>
      <c r="KQ97" s="91"/>
      <c r="KR97" s="91"/>
      <c r="KS97" s="91"/>
      <c r="KT97" s="91"/>
      <c r="KU97" s="91"/>
      <c r="KV97" s="91"/>
      <c r="KW97" s="91"/>
      <c r="KX97" s="91"/>
      <c r="KY97" s="91"/>
      <c r="KZ97" s="91"/>
      <c r="LA97" s="91"/>
      <c r="LB97" s="91"/>
      <c r="LC97" s="91"/>
      <c r="LD97" s="91"/>
      <c r="LE97" s="91"/>
      <c r="LF97" s="91"/>
      <c r="LG97" s="91"/>
      <c r="LH97" s="91"/>
      <c r="LI97" s="91"/>
      <c r="LJ97" s="91"/>
      <c r="LK97" s="91"/>
      <c r="LL97" s="91"/>
      <c r="LM97" s="91"/>
      <c r="LN97" s="91"/>
      <c r="LO97" s="91"/>
      <c r="LP97" s="91"/>
      <c r="LQ97" s="91"/>
      <c r="LR97" s="91"/>
      <c r="LS97" s="91"/>
      <c r="LT97" s="91"/>
      <c r="LU97" s="91"/>
      <c r="LV97" s="91"/>
      <c r="LW97" s="91"/>
      <c r="LX97" s="91"/>
      <c r="LY97" s="91"/>
      <c r="LZ97" s="91"/>
      <c r="MA97" s="91"/>
      <c r="MB97" s="91"/>
      <c r="MC97" s="91"/>
      <c r="MD97" s="91"/>
      <c r="ME97" s="91"/>
      <c r="MF97" s="91"/>
      <c r="MG97" s="91"/>
      <c r="MH97" s="91"/>
      <c r="MI97" s="91"/>
      <c r="MJ97" s="91"/>
      <c r="MK97" s="91"/>
      <c r="ML97" s="91"/>
      <c r="MM97" s="91"/>
      <c r="MN97" s="91"/>
      <c r="MO97" s="91"/>
      <c r="MP97" s="91"/>
      <c r="MQ97" s="91"/>
      <c r="MR97" s="91"/>
      <c r="MS97" s="91"/>
      <c r="MT97" s="91"/>
      <c r="MU97" s="91"/>
      <c r="MV97" s="91"/>
      <c r="MW97" s="91"/>
      <c r="MX97" s="91"/>
      <c r="MY97" s="91"/>
      <c r="MZ97" s="91"/>
      <c r="NA97" s="91"/>
      <c r="NB97" s="91"/>
      <c r="NC97" s="91"/>
      <c r="ND97" s="91"/>
      <c r="NE97" s="91"/>
      <c r="NF97" s="91"/>
      <c r="NG97" s="91"/>
      <c r="NH97" s="91"/>
      <c r="NI97" s="91"/>
      <c r="NJ97" s="91"/>
      <c r="NK97" s="91"/>
      <c r="NL97" s="91"/>
      <c r="NM97" s="91"/>
      <c r="NN97" s="91"/>
      <c r="NO97" s="91"/>
      <c r="NP97" s="91"/>
      <c r="NQ97" s="91"/>
      <c r="NR97" s="91"/>
      <c r="NS97" s="91"/>
      <c r="NT97" s="91"/>
      <c r="NU97" s="91"/>
      <c r="NV97" s="91"/>
      <c r="NW97" s="91"/>
      <c r="NX97" s="91"/>
      <c r="NY97" s="91"/>
      <c r="NZ97" s="91"/>
      <c r="OA97" s="91"/>
      <c r="OB97" s="91"/>
      <c r="OC97" s="91"/>
      <c r="OD97" s="91"/>
      <c r="OE97" s="91"/>
      <c r="OF97" s="91"/>
      <c r="OG97" s="91"/>
      <c r="OH97" s="91"/>
      <c r="OI97" s="91"/>
      <c r="OJ97" s="91"/>
      <c r="OK97" s="91"/>
      <c r="OL97" s="91"/>
      <c r="OM97" s="91"/>
      <c r="ON97" s="91"/>
      <c r="OO97" s="91"/>
      <c r="OP97" s="91"/>
      <c r="OQ97" s="91"/>
      <c r="OR97" s="91"/>
      <c r="OS97" s="91"/>
      <c r="OT97" s="91"/>
      <c r="OU97" s="91"/>
      <c r="OV97" s="91"/>
      <c r="OW97" s="91"/>
      <c r="OX97" s="91"/>
      <c r="OY97" s="91"/>
      <c r="OZ97" s="91"/>
      <c r="PA97" s="91"/>
      <c r="PB97" s="91"/>
      <c r="PC97" s="91"/>
      <c r="PD97" s="91"/>
      <c r="PE97" s="91"/>
      <c r="PF97" s="91"/>
      <c r="PG97" s="91"/>
      <c r="PH97" s="91"/>
      <c r="PI97" s="91"/>
      <c r="PJ97" s="91"/>
      <c r="PK97" s="91"/>
      <c r="PL97" s="91"/>
      <c r="PM97" s="91"/>
      <c r="PN97" s="91"/>
      <c r="PO97" s="91"/>
      <c r="PP97" s="91"/>
      <c r="PQ97" s="91"/>
      <c r="PR97" s="91"/>
      <c r="PS97" s="91"/>
      <c r="PT97" s="91"/>
      <c r="PU97" s="91"/>
      <c r="PV97" s="91"/>
      <c r="PW97" s="91"/>
      <c r="PX97" s="91"/>
      <c r="PY97" s="91"/>
      <c r="PZ97" s="91"/>
      <c r="QA97" s="91"/>
      <c r="QB97" s="91"/>
      <c r="QC97" s="91"/>
      <c r="QD97" s="91"/>
      <c r="QE97" s="91"/>
      <c r="QF97" s="91"/>
      <c r="QG97" s="91"/>
      <c r="QH97" s="91"/>
      <c r="QI97" s="91"/>
      <c r="QJ97" s="91"/>
      <c r="QK97" s="91"/>
      <c r="QL97" s="91"/>
      <c r="QM97" s="91"/>
      <c r="QN97" s="91"/>
      <c r="QO97" s="91"/>
      <c r="QP97" s="91"/>
      <c r="QQ97" s="91"/>
      <c r="QR97" s="91"/>
      <c r="QS97" s="91"/>
      <c r="QT97" s="91"/>
      <c r="QU97" s="91"/>
      <c r="QV97" s="91"/>
      <c r="QW97" s="91"/>
      <c r="QX97" s="91"/>
      <c r="QY97" s="91"/>
      <c r="QZ97" s="91"/>
      <c r="RA97" s="91"/>
      <c r="RB97" s="91"/>
      <c r="RC97" s="91"/>
      <c r="RD97" s="91"/>
      <c r="RE97" s="91"/>
      <c r="RF97" s="91"/>
      <c r="RG97" s="91"/>
      <c r="RH97" s="91"/>
      <c r="RI97" s="91"/>
      <c r="RJ97" s="91"/>
      <c r="RK97" s="91"/>
      <c r="RL97" s="91"/>
      <c r="RM97" s="91"/>
      <c r="RN97" s="91"/>
      <c r="RO97" s="91"/>
      <c r="RP97" s="91"/>
      <c r="RQ97" s="91"/>
      <c r="RR97" s="91"/>
      <c r="RS97" s="91"/>
      <c r="RT97" s="91"/>
      <c r="RU97" s="91"/>
      <c r="RV97" s="91"/>
      <c r="RW97" s="91"/>
      <c r="RX97" s="91"/>
      <c r="RY97" s="91"/>
      <c r="RZ97" s="91"/>
      <c r="SA97" s="91"/>
      <c r="SB97" s="91"/>
      <c r="SC97" s="91"/>
      <c r="SD97" s="91"/>
      <c r="SE97" s="91"/>
      <c r="SF97" s="91"/>
      <c r="SG97" s="91"/>
      <c r="SH97" s="91"/>
      <c r="SI97" s="91"/>
      <c r="SJ97" s="91"/>
      <c r="SK97" s="91"/>
      <c r="SL97" s="91"/>
      <c r="SM97" s="91"/>
      <c r="SN97" s="91"/>
      <c r="SO97" s="91"/>
      <c r="SP97" s="91"/>
      <c r="SQ97" s="91"/>
      <c r="SR97" s="91"/>
      <c r="SS97" s="91"/>
      <c r="ST97" s="91"/>
      <c r="SU97" s="91"/>
      <c r="SV97" s="91"/>
      <c r="SW97" s="91"/>
      <c r="SX97" s="91"/>
      <c r="SY97" s="91"/>
      <c r="SZ97" s="91"/>
      <c r="TA97" s="91"/>
      <c r="TB97" s="91"/>
      <c r="TC97" s="91"/>
      <c r="TD97" s="91"/>
      <c r="TE97" s="91"/>
      <c r="TF97" s="91"/>
      <c r="TG97" s="91"/>
      <c r="TH97" s="91"/>
      <c r="TI97" s="91"/>
      <c r="TJ97" s="91"/>
      <c r="TK97" s="91"/>
      <c r="TL97" s="91"/>
      <c r="TM97" s="91"/>
      <c r="TN97" s="91"/>
      <c r="TO97" s="91"/>
      <c r="TP97" s="91"/>
      <c r="TQ97" s="91"/>
      <c r="TR97" s="91"/>
      <c r="TS97" s="91"/>
      <c r="TT97" s="91"/>
      <c r="TU97" s="91"/>
      <c r="TV97" s="91"/>
      <c r="TW97" s="91"/>
      <c r="TX97" s="91"/>
      <c r="TY97" s="91"/>
      <c r="TZ97" s="91"/>
      <c r="UA97" s="91"/>
      <c r="UB97" s="91"/>
      <c r="UC97" s="91"/>
      <c r="UD97" s="91"/>
      <c r="UE97" s="91"/>
      <c r="UF97" s="91"/>
      <c r="UG97" s="91"/>
      <c r="UH97" s="91"/>
      <c r="UI97" s="91"/>
      <c r="UJ97" s="91"/>
      <c r="UK97" s="91"/>
      <c r="UL97" s="91"/>
      <c r="UM97" s="91"/>
      <c r="UN97" s="91"/>
      <c r="UO97" s="91"/>
      <c r="UP97" s="91"/>
      <c r="UQ97" s="91"/>
      <c r="UR97" s="91"/>
      <c r="US97" s="91"/>
      <c r="UT97" s="91"/>
      <c r="UU97" s="91"/>
      <c r="UV97" s="91"/>
      <c r="UW97" s="91"/>
      <c r="UX97" s="91"/>
      <c r="UY97" s="91"/>
      <c r="UZ97" s="91"/>
      <c r="VA97" s="91"/>
      <c r="VB97" s="91"/>
      <c r="VC97" s="91"/>
      <c r="VD97" s="91"/>
      <c r="VE97" s="91"/>
      <c r="VF97" s="91"/>
      <c r="VG97" s="91"/>
      <c r="VH97" s="91"/>
      <c r="VI97" s="91"/>
      <c r="VJ97" s="91"/>
      <c r="VK97" s="91"/>
      <c r="VL97" s="91"/>
      <c r="VM97" s="91"/>
      <c r="VN97" s="91"/>
      <c r="VO97" s="91"/>
      <c r="VP97" s="91"/>
      <c r="VQ97" s="91"/>
      <c r="VR97" s="91"/>
      <c r="VS97" s="91"/>
      <c r="VT97" s="91"/>
      <c r="VU97" s="91"/>
      <c r="VV97" s="91"/>
      <c r="VW97" s="91"/>
      <c r="VX97" s="91"/>
      <c r="VY97" s="91"/>
      <c r="VZ97" s="91"/>
      <c r="WA97" s="91"/>
      <c r="WB97" s="91"/>
      <c r="WC97" s="91"/>
      <c r="WD97" s="91"/>
      <c r="WE97" s="91"/>
      <c r="WF97" s="91"/>
      <c r="WG97" s="91"/>
      <c r="WH97" s="91"/>
      <c r="WI97" s="91"/>
      <c r="WJ97" s="91"/>
      <c r="WK97" s="91"/>
      <c r="WL97" s="91"/>
      <c r="WM97" s="91"/>
      <c r="WN97" s="91"/>
      <c r="WO97" s="91"/>
      <c r="WP97" s="91"/>
      <c r="WQ97" s="91"/>
      <c r="WR97" s="91"/>
      <c r="WS97" s="91"/>
      <c r="WT97" s="91"/>
      <c r="WU97" s="91"/>
      <c r="WV97" s="91"/>
      <c r="WW97" s="91"/>
      <c r="WX97" s="91"/>
      <c r="WY97" s="91"/>
      <c r="WZ97" s="91"/>
      <c r="XA97" s="91"/>
      <c r="XB97" s="91"/>
      <c r="XC97" s="91"/>
      <c r="XD97" s="91"/>
      <c r="XE97" s="91"/>
      <c r="XF97" s="91"/>
      <c r="XG97" s="91"/>
      <c r="XH97" s="91"/>
      <c r="XI97" s="91"/>
      <c r="XJ97" s="91"/>
      <c r="XK97" s="91"/>
      <c r="XL97" s="91"/>
      <c r="XM97" s="91"/>
      <c r="XN97" s="91"/>
      <c r="XO97" s="91"/>
      <c r="XP97" s="91"/>
      <c r="XQ97" s="91"/>
      <c r="XR97" s="91"/>
      <c r="XS97" s="91"/>
      <c r="XT97" s="91"/>
      <c r="XU97" s="91"/>
      <c r="XV97" s="91"/>
      <c r="XW97" s="91"/>
      <c r="XX97" s="91"/>
      <c r="XY97" s="91"/>
      <c r="XZ97" s="91"/>
      <c r="YA97" s="91"/>
      <c r="YB97" s="91"/>
      <c r="YC97" s="91"/>
      <c r="YD97" s="91"/>
      <c r="YE97" s="91"/>
      <c r="YF97" s="91"/>
      <c r="YG97" s="91"/>
      <c r="YH97" s="91"/>
      <c r="YI97" s="91"/>
      <c r="YJ97" s="91"/>
      <c r="YK97" s="91"/>
      <c r="YL97" s="91"/>
      <c r="YM97" s="91"/>
      <c r="YN97" s="91"/>
      <c r="YO97" s="91"/>
      <c r="YP97" s="91"/>
      <c r="YQ97" s="91"/>
      <c r="YR97" s="91"/>
      <c r="YS97" s="91"/>
      <c r="YT97" s="91"/>
      <c r="YU97" s="91"/>
      <c r="YV97" s="91"/>
      <c r="YW97" s="91"/>
      <c r="YX97" s="91"/>
      <c r="YY97" s="91"/>
      <c r="YZ97" s="91"/>
      <c r="ZA97" s="91"/>
      <c r="ZB97" s="91"/>
      <c r="ZC97" s="91"/>
      <c r="ZD97" s="91"/>
      <c r="ZE97" s="91"/>
      <c r="ZF97" s="91"/>
      <c r="ZG97" s="91"/>
      <c r="ZH97" s="91"/>
      <c r="ZI97" s="91"/>
      <c r="ZJ97" s="91"/>
      <c r="ZK97" s="91"/>
      <c r="ZL97" s="91"/>
      <c r="ZM97" s="91"/>
      <c r="ZN97" s="91"/>
      <c r="ZO97" s="91"/>
      <c r="ZP97" s="91"/>
      <c r="ZQ97" s="91"/>
      <c r="ZR97" s="91"/>
      <c r="ZS97" s="91"/>
      <c r="ZT97" s="91"/>
      <c r="ZU97" s="91"/>
      <c r="ZV97" s="91"/>
      <c r="ZW97" s="91"/>
      <c r="ZX97" s="91"/>
      <c r="ZY97" s="91"/>
      <c r="ZZ97" s="91"/>
      <c r="AAA97" s="91"/>
      <c r="AAB97" s="91"/>
      <c r="AAC97" s="91"/>
      <c r="AAD97" s="91"/>
      <c r="AAE97" s="91"/>
      <c r="AAF97" s="91"/>
      <c r="AAG97" s="91"/>
      <c r="AAH97" s="91"/>
      <c r="AAI97" s="91"/>
      <c r="AAJ97" s="91"/>
      <c r="AAK97" s="91"/>
      <c r="AAL97" s="91"/>
      <c r="AAM97" s="91"/>
      <c r="AAN97" s="91"/>
      <c r="AAO97" s="91"/>
      <c r="AAP97" s="91"/>
      <c r="AAQ97" s="91"/>
      <c r="AAR97" s="91"/>
      <c r="AAS97" s="91"/>
      <c r="AAT97" s="91"/>
      <c r="AAU97" s="91"/>
      <c r="AAV97" s="91"/>
      <c r="AAW97" s="91"/>
      <c r="AAX97" s="91"/>
      <c r="AAY97" s="91"/>
      <c r="AAZ97" s="91"/>
      <c r="ABA97" s="91"/>
      <c r="ABB97" s="91"/>
      <c r="ABC97" s="91"/>
      <c r="ABD97" s="91"/>
      <c r="ABE97" s="91"/>
      <c r="ABF97" s="91"/>
      <c r="ABG97" s="91"/>
      <c r="ABH97" s="91"/>
      <c r="ABI97" s="91"/>
      <c r="ABJ97" s="91"/>
      <c r="ABK97" s="91"/>
      <c r="ABL97" s="91"/>
      <c r="ABM97" s="91"/>
      <c r="ABN97" s="91"/>
      <c r="ABO97" s="91"/>
      <c r="ABP97" s="91"/>
      <c r="ABQ97" s="91"/>
      <c r="ABR97" s="91"/>
      <c r="ABS97" s="91"/>
      <c r="ABT97" s="91"/>
      <c r="ABU97" s="91"/>
      <c r="ABV97" s="91"/>
      <c r="ABW97" s="91"/>
      <c r="ABX97" s="91"/>
      <c r="ABY97" s="91"/>
      <c r="ABZ97" s="91"/>
      <c r="ACA97" s="91"/>
      <c r="ACB97" s="91"/>
      <c r="ACC97" s="91"/>
      <c r="ACD97" s="91"/>
      <c r="ACE97" s="91"/>
      <c r="ACF97" s="91"/>
      <c r="ACG97" s="91"/>
      <c r="ACH97" s="91"/>
      <c r="ACI97" s="91"/>
      <c r="ACJ97" s="91"/>
      <c r="ACK97" s="91"/>
      <c r="ACL97" s="91"/>
      <c r="ACM97" s="91"/>
      <c r="ACN97" s="91"/>
      <c r="ACO97" s="91"/>
      <c r="ACP97" s="91"/>
      <c r="ACQ97" s="91"/>
      <c r="ACR97" s="91"/>
      <c r="ACS97" s="91"/>
      <c r="ACT97" s="91"/>
      <c r="ACU97" s="91"/>
      <c r="ACV97" s="91"/>
      <c r="ACW97" s="91"/>
      <c r="ACX97" s="91"/>
      <c r="ACY97" s="91"/>
      <c r="ACZ97" s="91"/>
      <c r="ADA97" s="91"/>
      <c r="ADB97" s="91"/>
      <c r="ADC97" s="91"/>
      <c r="ADD97" s="91"/>
      <c r="ADE97" s="91"/>
      <c r="ADF97" s="91"/>
      <c r="ADG97" s="91"/>
      <c r="ADH97" s="91"/>
      <c r="ADI97" s="91"/>
      <c r="ADJ97" s="91"/>
      <c r="ADK97" s="91"/>
      <c r="ADL97" s="91"/>
      <c r="ADM97" s="91"/>
      <c r="ADN97" s="91"/>
      <c r="ADO97" s="91"/>
      <c r="ADP97" s="91"/>
      <c r="ADQ97" s="91"/>
      <c r="ADR97" s="91"/>
      <c r="ADS97" s="91"/>
      <c r="ADT97" s="91"/>
      <c r="ADU97" s="91"/>
      <c r="ADV97" s="91"/>
      <c r="ADW97" s="91"/>
      <c r="ADX97" s="91"/>
      <c r="ADY97" s="91"/>
      <c r="ADZ97" s="91"/>
      <c r="AEA97" s="91"/>
      <c r="AEB97" s="91"/>
      <c r="AEC97" s="91"/>
      <c r="AED97" s="91"/>
      <c r="AEE97" s="91"/>
      <c r="AEF97" s="91"/>
      <c r="AEG97" s="91"/>
      <c r="AEH97" s="91"/>
      <c r="AEI97" s="91"/>
      <c r="AEJ97" s="91"/>
      <c r="AEK97" s="91"/>
      <c r="AEL97" s="91"/>
      <c r="AEM97" s="91"/>
      <c r="AEN97" s="91"/>
      <c r="AEO97" s="91"/>
      <c r="AEP97" s="91"/>
      <c r="AEQ97" s="91"/>
      <c r="AER97" s="91"/>
      <c r="AES97" s="91"/>
      <c r="AET97" s="91"/>
      <c r="AEU97" s="91"/>
      <c r="AEV97" s="91"/>
      <c r="AEW97" s="91"/>
      <c r="AEX97" s="91"/>
      <c r="AEY97" s="91"/>
      <c r="AEZ97" s="91"/>
      <c r="AFA97" s="91"/>
      <c r="AFB97" s="91"/>
      <c r="AFC97" s="91"/>
      <c r="AFD97" s="91"/>
      <c r="AFE97" s="91"/>
      <c r="AFF97" s="91"/>
      <c r="AFG97" s="91"/>
      <c r="AFH97" s="91"/>
      <c r="AFI97" s="91"/>
      <c r="AFJ97" s="91"/>
      <c r="AFK97" s="91"/>
      <c r="AFL97" s="91"/>
      <c r="AFM97" s="91"/>
      <c r="AFN97" s="91"/>
      <c r="AFO97" s="91"/>
      <c r="AFP97" s="91"/>
      <c r="AFQ97" s="91"/>
      <c r="AFR97" s="91"/>
      <c r="AFS97" s="91"/>
      <c r="AFT97" s="91"/>
      <c r="AFU97" s="91"/>
      <c r="AFV97" s="91"/>
      <c r="AFW97" s="91"/>
      <c r="AFX97" s="91"/>
      <c r="AFY97" s="91"/>
      <c r="AFZ97" s="91"/>
      <c r="AGA97" s="91"/>
      <c r="AGB97" s="91"/>
      <c r="AGC97" s="91"/>
      <c r="AGD97" s="91"/>
      <c r="AGE97" s="91"/>
      <c r="AGF97" s="91"/>
      <c r="AGG97" s="91"/>
      <c r="AGH97" s="91"/>
      <c r="AGI97" s="91"/>
      <c r="AGJ97" s="91"/>
      <c r="AGK97" s="91"/>
      <c r="AGL97" s="91"/>
      <c r="AGM97" s="91"/>
      <c r="AGN97" s="91"/>
      <c r="AGO97" s="91"/>
      <c r="AGP97" s="91"/>
      <c r="AGQ97" s="91"/>
      <c r="AGR97" s="91"/>
      <c r="AGS97" s="91"/>
      <c r="AGT97" s="91"/>
      <c r="AGU97" s="91"/>
      <c r="AGV97" s="91"/>
      <c r="AGW97" s="91"/>
      <c r="AGX97" s="91"/>
      <c r="AGY97" s="91"/>
      <c r="AGZ97" s="91"/>
      <c r="AHA97" s="91"/>
      <c r="AHB97" s="91"/>
      <c r="AHC97" s="91"/>
      <c r="AHD97" s="91"/>
      <c r="AHE97" s="91"/>
      <c r="AHF97" s="91"/>
      <c r="AHG97" s="91"/>
      <c r="AHH97" s="91"/>
      <c r="AHI97" s="91"/>
      <c r="AHJ97" s="91"/>
      <c r="AHK97" s="91"/>
      <c r="AHL97" s="91"/>
      <c r="AHM97" s="91"/>
      <c r="AHN97" s="91"/>
      <c r="AHO97" s="91"/>
      <c r="AHP97" s="91"/>
      <c r="AHQ97" s="91"/>
      <c r="AHR97" s="91"/>
      <c r="AHS97" s="91"/>
      <c r="AHT97" s="91"/>
      <c r="AHU97" s="91"/>
      <c r="AHV97" s="91"/>
      <c r="AHW97" s="91"/>
      <c r="AHX97" s="91"/>
      <c r="AHY97" s="91"/>
      <c r="AHZ97" s="91"/>
      <c r="AIA97" s="91"/>
      <c r="AIB97" s="91"/>
      <c r="AIC97" s="91"/>
      <c r="AID97" s="91"/>
      <c r="AIE97" s="91"/>
      <c r="AIF97" s="91"/>
      <c r="AIG97" s="91"/>
      <c r="AIH97" s="91"/>
      <c r="AII97" s="91"/>
      <c r="AIJ97" s="91"/>
      <c r="AIK97" s="91"/>
      <c r="AIL97" s="91"/>
      <c r="AIM97" s="91"/>
      <c r="AIN97" s="91"/>
      <c r="AIO97" s="91"/>
      <c r="AIP97" s="91"/>
      <c r="AIQ97" s="91"/>
      <c r="AIR97" s="91"/>
      <c r="AIS97" s="91"/>
      <c r="AIT97" s="91"/>
      <c r="AIU97" s="91"/>
      <c r="AIV97" s="91"/>
      <c r="AIW97" s="91"/>
      <c r="AIX97" s="91"/>
      <c r="AIY97" s="91"/>
      <c r="AIZ97" s="91"/>
      <c r="AJA97" s="91"/>
      <c r="AJB97" s="91"/>
      <c r="AJC97" s="91"/>
      <c r="AJD97" s="91"/>
      <c r="AJE97" s="91"/>
      <c r="AJF97" s="91"/>
      <c r="AJG97" s="91"/>
      <c r="AJH97" s="91"/>
      <c r="AJI97" s="91"/>
      <c r="AJJ97" s="91"/>
      <c r="AJK97" s="91"/>
      <c r="AJL97" s="91"/>
      <c r="AJM97" s="91"/>
      <c r="AJN97" s="91"/>
      <c r="AJO97" s="91"/>
      <c r="AJP97" s="91"/>
      <c r="AJQ97" s="91"/>
      <c r="AJR97" s="91"/>
      <c r="AJS97" s="91"/>
      <c r="AJT97" s="91"/>
      <c r="AJU97" s="91"/>
      <c r="AJV97" s="91"/>
      <c r="AJW97" s="91"/>
      <c r="AJX97" s="91"/>
      <c r="AJY97" s="91"/>
      <c r="AJZ97" s="91"/>
      <c r="AKA97" s="91"/>
      <c r="AKB97" s="91"/>
      <c r="AKC97" s="91"/>
      <c r="AKD97" s="91"/>
      <c r="AKE97" s="91"/>
      <c r="AKF97" s="91"/>
      <c r="AKG97" s="91"/>
      <c r="AKH97" s="91"/>
      <c r="AKI97" s="91"/>
      <c r="AKJ97" s="91"/>
      <c r="AKK97" s="91"/>
      <c r="AKL97" s="91"/>
      <c r="AKM97" s="91"/>
      <c r="AKN97" s="91"/>
      <c r="AKO97" s="91"/>
      <c r="AKP97" s="91"/>
      <c r="AKQ97" s="91"/>
      <c r="AKR97" s="91"/>
      <c r="AKS97" s="91"/>
      <c r="AKT97" s="91"/>
      <c r="AKU97" s="91"/>
      <c r="AKV97" s="91"/>
      <c r="AKW97" s="91"/>
      <c r="AKX97" s="91"/>
      <c r="AKY97" s="91"/>
      <c r="AKZ97" s="91"/>
      <c r="ALA97" s="91"/>
      <c r="ALB97" s="91"/>
      <c r="ALC97" s="91"/>
      <c r="ALD97" s="91"/>
      <c r="ALE97" s="91"/>
      <c r="ALF97" s="91"/>
      <c r="ALG97" s="91"/>
      <c r="ALH97" s="91"/>
      <c r="ALI97" s="91"/>
      <c r="ALJ97" s="91"/>
      <c r="ALK97" s="91"/>
      <c r="ALL97" s="91"/>
      <c r="ALM97" s="91"/>
      <c r="ALN97" s="91"/>
      <c r="ALO97" s="91"/>
      <c r="ALP97" s="91"/>
      <c r="ALQ97" s="91"/>
      <c r="ALR97" s="91"/>
      <c r="ALS97" s="91"/>
      <c r="ALT97" s="91"/>
      <c r="ALU97" s="91"/>
      <c r="ALV97" s="91"/>
      <c r="ALW97" s="91"/>
      <c r="ALX97" s="91"/>
      <c r="ALY97" s="91"/>
      <c r="ALZ97" s="91"/>
      <c r="AMA97" s="91"/>
      <c r="AMB97" s="91"/>
      <c r="AMC97" s="91"/>
      <c r="AMD97" s="91"/>
      <c r="AME97" s="91"/>
      <c r="AMF97" s="91"/>
      <c r="AMG97" s="91"/>
      <c r="AMH97" s="91"/>
      <c r="AMI97" s="91"/>
      <c r="AMJ97" s="91"/>
      <c r="AMK97" s="91"/>
      <c r="AML97" s="91"/>
      <c r="AMM97" s="91"/>
      <c r="AMN97" s="91"/>
      <c r="AMO97" s="91"/>
      <c r="AMP97" s="91"/>
      <c r="AMQ97" s="91"/>
      <c r="AMR97" s="91"/>
      <c r="AMS97" s="91"/>
      <c r="AMT97" s="91"/>
      <c r="AMU97" s="91"/>
      <c r="AMV97" s="91"/>
      <c r="AMW97" s="91"/>
      <c r="AMX97" s="91"/>
      <c r="AMY97" s="91"/>
      <c r="AMZ97" s="91"/>
      <c r="ANA97" s="91"/>
      <c r="ANB97" s="91"/>
      <c r="ANC97" s="91"/>
      <c r="AND97" s="91"/>
      <c r="ANE97" s="91"/>
      <c r="ANF97" s="91"/>
      <c r="ANG97" s="91"/>
      <c r="ANH97" s="91"/>
      <c r="ANI97" s="91"/>
      <c r="ANJ97" s="91"/>
      <c r="ANK97" s="91"/>
      <c r="ANL97" s="91"/>
      <c r="ANM97" s="91"/>
      <c r="ANN97" s="91"/>
      <c r="ANO97" s="91"/>
      <c r="ANP97" s="91"/>
      <c r="ANQ97" s="91"/>
      <c r="ANR97" s="91"/>
      <c r="ANS97" s="91"/>
      <c r="ANT97" s="91"/>
      <c r="ANU97" s="91"/>
      <c r="ANV97" s="91"/>
      <c r="ANW97" s="91"/>
      <c r="ANX97" s="91"/>
      <c r="ANY97" s="91"/>
      <c r="ANZ97" s="91"/>
      <c r="AOA97" s="91"/>
      <c r="AOB97" s="91"/>
      <c r="AOC97" s="91"/>
      <c r="AOD97" s="91"/>
      <c r="AOE97" s="91"/>
      <c r="AOF97" s="91"/>
      <c r="AOG97" s="91"/>
      <c r="AOH97" s="91"/>
      <c r="AOI97" s="91"/>
      <c r="AOJ97" s="91"/>
      <c r="AOK97" s="91"/>
      <c r="AOL97" s="91"/>
      <c r="AOM97" s="91"/>
      <c r="AON97" s="91"/>
      <c r="AOO97" s="91"/>
      <c r="AOP97" s="91"/>
      <c r="AOQ97" s="91"/>
      <c r="AOR97" s="91"/>
      <c r="AOS97" s="91"/>
      <c r="AOT97" s="91"/>
      <c r="AOU97" s="91"/>
      <c r="AOV97" s="91"/>
      <c r="AOW97" s="91"/>
      <c r="AOX97" s="91"/>
      <c r="AOY97" s="91"/>
      <c r="AOZ97" s="91"/>
      <c r="APA97" s="91"/>
      <c r="APB97" s="91"/>
      <c r="APC97" s="91"/>
      <c r="APD97" s="91"/>
      <c r="APE97" s="91"/>
      <c r="APF97" s="91"/>
      <c r="APG97" s="91"/>
      <c r="APH97" s="91"/>
      <c r="API97" s="91"/>
      <c r="APJ97" s="91"/>
      <c r="APK97" s="91"/>
      <c r="APL97" s="91"/>
      <c r="APM97" s="91"/>
      <c r="APN97" s="91"/>
      <c r="APO97" s="91"/>
      <c r="APP97" s="91"/>
      <c r="APQ97" s="91"/>
      <c r="APR97" s="91"/>
      <c r="APS97" s="91"/>
      <c r="APT97" s="91"/>
      <c r="APU97" s="91"/>
      <c r="APV97" s="91"/>
      <c r="APW97" s="91"/>
      <c r="APX97" s="91"/>
      <c r="APY97" s="91"/>
      <c r="APZ97" s="91"/>
      <c r="AQA97" s="91"/>
      <c r="AQB97" s="91"/>
      <c r="AQC97" s="91"/>
      <c r="AQD97" s="91"/>
      <c r="AQE97" s="91"/>
      <c r="AQF97" s="91"/>
      <c r="AQG97" s="91"/>
      <c r="AQH97" s="91"/>
      <c r="AQI97" s="91"/>
      <c r="AQJ97" s="91"/>
      <c r="AQK97" s="91"/>
      <c r="AQL97" s="91"/>
      <c r="AQM97" s="91"/>
      <c r="AQN97" s="91"/>
      <c r="AQO97" s="91"/>
      <c r="AQP97" s="91"/>
      <c r="AQQ97" s="91"/>
      <c r="AQR97" s="91"/>
      <c r="AQS97" s="91"/>
      <c r="AQT97" s="91"/>
      <c r="AQU97" s="91"/>
      <c r="AQV97" s="91"/>
      <c r="AQW97" s="91"/>
      <c r="AQX97" s="91"/>
      <c r="AQY97" s="91"/>
      <c r="AQZ97" s="91"/>
      <c r="ARA97" s="91"/>
      <c r="ARB97" s="91"/>
      <c r="ARC97" s="91"/>
      <c r="ARD97" s="91"/>
      <c r="ARE97" s="91"/>
      <c r="ARF97" s="91"/>
      <c r="ARG97" s="91"/>
      <c r="ARH97" s="91"/>
      <c r="ARI97" s="91"/>
      <c r="ARJ97" s="91"/>
      <c r="ARK97" s="91"/>
      <c r="ARL97" s="91"/>
      <c r="ARM97" s="91"/>
      <c r="ARN97" s="91"/>
      <c r="ARO97" s="91"/>
      <c r="ARP97" s="91"/>
      <c r="ARQ97" s="91"/>
      <c r="ARR97" s="91"/>
      <c r="ARS97" s="91"/>
      <c r="ART97" s="91"/>
      <c r="ARU97" s="91"/>
      <c r="ARV97" s="91"/>
      <c r="ARW97" s="91"/>
      <c r="ARX97" s="91"/>
      <c r="ARY97" s="91"/>
      <c r="ARZ97" s="91"/>
      <c r="ASA97" s="91"/>
      <c r="ASB97" s="91"/>
      <c r="ASC97" s="91"/>
      <c r="ASD97" s="91"/>
      <c r="ASE97" s="91"/>
      <c r="ASF97" s="91"/>
      <c r="ASG97" s="91"/>
      <c r="ASH97" s="91"/>
      <c r="ASI97" s="91"/>
      <c r="ASJ97" s="91"/>
      <c r="ASK97" s="91"/>
      <c r="ASL97" s="91"/>
      <c r="ASM97" s="91"/>
      <c r="ASN97" s="91"/>
      <c r="ASO97" s="91"/>
      <c r="ASP97" s="91"/>
      <c r="ASQ97" s="91"/>
      <c r="ASR97" s="91"/>
      <c r="ASS97" s="91"/>
      <c r="AST97" s="91"/>
      <c r="ASU97" s="91"/>
      <c r="ASV97" s="91"/>
      <c r="ASW97" s="91"/>
      <c r="ASX97" s="91"/>
      <c r="ASY97" s="91"/>
      <c r="ASZ97" s="91"/>
      <c r="ATA97" s="91"/>
      <c r="ATB97" s="91"/>
      <c r="ATC97" s="91"/>
      <c r="ATD97" s="91"/>
      <c r="ATE97" s="91"/>
      <c r="ATF97" s="91"/>
      <c r="ATG97" s="91"/>
      <c r="ATH97" s="91"/>
      <c r="ATI97" s="91"/>
      <c r="ATJ97" s="91"/>
      <c r="ATK97" s="91"/>
      <c r="ATL97" s="91"/>
      <c r="ATM97" s="91"/>
      <c r="ATN97" s="91"/>
      <c r="ATO97" s="91"/>
      <c r="ATP97" s="91"/>
      <c r="ATQ97" s="91"/>
      <c r="ATR97" s="91"/>
      <c r="ATS97" s="91"/>
      <c r="ATT97" s="91"/>
      <c r="ATU97" s="91"/>
      <c r="ATV97" s="91"/>
      <c r="ATW97" s="91"/>
      <c r="ATX97" s="91"/>
      <c r="ATY97" s="91"/>
      <c r="ATZ97" s="91"/>
      <c r="AUA97" s="91"/>
      <c r="AUB97" s="91"/>
      <c r="AUC97" s="91"/>
      <c r="AUD97" s="91"/>
      <c r="AUE97" s="91"/>
      <c r="AUF97" s="91"/>
      <c r="AUG97" s="91"/>
      <c r="AUH97" s="91"/>
      <c r="AUI97" s="91"/>
      <c r="AUJ97" s="91"/>
      <c r="AUK97" s="91"/>
      <c r="AUL97" s="91"/>
      <c r="AUM97" s="91"/>
      <c r="AUN97" s="91"/>
      <c r="AUO97" s="91"/>
      <c r="AUP97" s="91"/>
      <c r="AUQ97" s="91"/>
      <c r="AUR97" s="91"/>
      <c r="AUS97" s="91"/>
      <c r="AUT97" s="91"/>
      <c r="AUU97" s="91"/>
      <c r="AUV97" s="91"/>
      <c r="AUW97" s="91"/>
      <c r="AUX97" s="91"/>
      <c r="AUY97" s="91"/>
      <c r="AUZ97" s="91"/>
      <c r="AVA97" s="91"/>
      <c r="AVB97" s="91"/>
      <c r="AVC97" s="91"/>
      <c r="AVD97" s="91"/>
      <c r="AVE97" s="91"/>
      <c r="AVF97" s="91"/>
      <c r="AVG97" s="91"/>
      <c r="AVH97" s="91"/>
      <c r="AVI97" s="91"/>
      <c r="AVJ97" s="91"/>
      <c r="AVK97" s="91"/>
      <c r="AVL97" s="91"/>
      <c r="AVM97" s="91"/>
      <c r="AVN97" s="91"/>
      <c r="AVO97" s="91"/>
      <c r="AVP97" s="91"/>
      <c r="AVQ97" s="91"/>
      <c r="AVR97" s="91"/>
      <c r="AVS97" s="91"/>
      <c r="AVT97" s="91"/>
      <c r="AVU97" s="91"/>
      <c r="AVV97" s="91"/>
      <c r="AVW97" s="91"/>
      <c r="AVX97" s="91"/>
      <c r="AVY97" s="91"/>
      <c r="AVZ97" s="91"/>
      <c r="AWA97" s="91"/>
      <c r="AWB97" s="91"/>
      <c r="AWC97" s="91"/>
      <c r="AWD97" s="91"/>
      <c r="AWE97" s="91"/>
      <c r="AWF97" s="91"/>
      <c r="AWG97" s="91"/>
      <c r="AWH97" s="91"/>
      <c r="AWI97" s="91"/>
      <c r="AWJ97" s="91"/>
      <c r="AWK97" s="91"/>
      <c r="AWL97" s="91"/>
      <c r="AWM97" s="91"/>
      <c r="AWN97" s="91"/>
      <c r="AWO97" s="91"/>
      <c r="AWP97" s="91"/>
      <c r="AWQ97" s="91"/>
      <c r="AWR97" s="91"/>
      <c r="AWS97" s="91"/>
      <c r="AWT97" s="91"/>
      <c r="AWU97" s="91"/>
      <c r="AWV97" s="91"/>
      <c r="AWW97" s="91"/>
      <c r="AWX97" s="91"/>
      <c r="AWY97" s="91"/>
      <c r="AWZ97" s="91"/>
      <c r="AXA97" s="91"/>
      <c r="AXB97" s="91"/>
      <c r="AXC97" s="91"/>
      <c r="AXD97" s="91"/>
      <c r="AXE97" s="91"/>
      <c r="AXF97" s="91"/>
      <c r="AXG97" s="91"/>
      <c r="AXH97" s="91"/>
      <c r="AXI97" s="91"/>
      <c r="AXJ97" s="91"/>
      <c r="AXK97" s="91"/>
      <c r="AXL97" s="91"/>
      <c r="AXM97" s="91"/>
      <c r="AXN97" s="91"/>
      <c r="AXO97" s="91"/>
      <c r="AXP97" s="91"/>
      <c r="AXQ97" s="91"/>
      <c r="AXR97" s="91"/>
      <c r="AXS97" s="91"/>
      <c r="AXT97" s="91"/>
      <c r="AXU97" s="91"/>
      <c r="AXV97" s="91"/>
      <c r="AXW97" s="91"/>
      <c r="AXX97" s="91"/>
      <c r="AXY97" s="91"/>
      <c r="AXZ97" s="91"/>
      <c r="AYA97" s="91"/>
      <c r="AYB97" s="91"/>
      <c r="AYC97" s="91"/>
      <c r="AYD97" s="91"/>
      <c r="AYE97" s="91"/>
      <c r="AYF97" s="91"/>
      <c r="AYG97" s="91"/>
      <c r="AYH97" s="91"/>
      <c r="AYI97" s="91"/>
      <c r="AYJ97" s="91"/>
      <c r="AYK97" s="91"/>
      <c r="AYL97" s="91"/>
      <c r="AYM97" s="91"/>
      <c r="AYN97" s="91"/>
      <c r="AYO97" s="91"/>
      <c r="AYP97" s="91"/>
      <c r="AYQ97" s="91"/>
      <c r="AYR97" s="91"/>
      <c r="AYS97" s="91"/>
      <c r="AYT97" s="91"/>
      <c r="AYU97" s="91"/>
      <c r="AYV97" s="91"/>
      <c r="AYW97" s="91"/>
      <c r="AYX97" s="91"/>
      <c r="AYY97" s="91"/>
      <c r="AYZ97" s="91"/>
      <c r="AZA97" s="91"/>
      <c r="AZB97" s="91"/>
      <c r="AZC97" s="91"/>
      <c r="AZD97" s="91"/>
      <c r="AZE97" s="91"/>
      <c r="AZF97" s="91"/>
      <c r="AZG97" s="91"/>
      <c r="AZH97" s="91"/>
      <c r="AZI97" s="91"/>
      <c r="AZJ97" s="91"/>
      <c r="AZK97" s="91"/>
      <c r="AZL97" s="91"/>
      <c r="AZM97" s="91"/>
      <c r="AZN97" s="91"/>
      <c r="AZO97" s="91"/>
      <c r="AZP97" s="91"/>
      <c r="AZQ97" s="91"/>
      <c r="AZR97" s="91"/>
      <c r="AZS97" s="91"/>
      <c r="AZT97" s="91"/>
      <c r="AZU97" s="91"/>
      <c r="AZV97" s="91"/>
      <c r="AZW97" s="91"/>
      <c r="AZX97" s="91"/>
      <c r="AZY97" s="91"/>
      <c r="AZZ97" s="91"/>
      <c r="BAA97" s="91"/>
      <c r="BAB97" s="91"/>
      <c r="BAC97" s="91"/>
      <c r="BAD97" s="91"/>
      <c r="BAE97" s="91"/>
      <c r="BAF97" s="91"/>
      <c r="BAG97" s="91"/>
      <c r="BAH97" s="91"/>
      <c r="BAI97" s="91"/>
      <c r="BAJ97" s="91"/>
      <c r="BAK97" s="91"/>
      <c r="BAL97" s="91"/>
      <c r="BAM97" s="91"/>
      <c r="BAN97" s="91"/>
      <c r="BAO97" s="91"/>
      <c r="BAP97" s="91"/>
      <c r="BAQ97" s="91"/>
      <c r="BAR97" s="91"/>
      <c r="BAS97" s="91"/>
      <c r="BAT97" s="91"/>
      <c r="BAU97" s="91"/>
      <c r="BAV97" s="91"/>
      <c r="BAW97" s="91"/>
      <c r="BAX97" s="91"/>
      <c r="BAY97" s="91"/>
      <c r="BAZ97" s="91"/>
      <c r="BBA97" s="91"/>
      <c r="BBB97" s="91"/>
      <c r="BBC97" s="91"/>
      <c r="BBD97" s="91"/>
      <c r="BBE97" s="91"/>
      <c r="BBF97" s="91"/>
      <c r="BBG97" s="91"/>
      <c r="BBH97" s="91"/>
      <c r="BBI97" s="91"/>
      <c r="BBJ97" s="91"/>
      <c r="BBK97" s="91"/>
      <c r="BBL97" s="91"/>
      <c r="BBM97" s="91"/>
      <c r="BBN97" s="91"/>
      <c r="BBO97" s="91"/>
      <c r="BBP97" s="91"/>
      <c r="BBQ97" s="91"/>
      <c r="BBR97" s="91"/>
      <c r="BBS97" s="91"/>
      <c r="BBT97" s="91"/>
      <c r="BBU97" s="91"/>
      <c r="BBV97" s="91"/>
      <c r="BBW97" s="91"/>
      <c r="BBX97" s="91"/>
      <c r="BBY97" s="91"/>
      <c r="BBZ97" s="91"/>
      <c r="BCA97" s="91"/>
      <c r="BCB97" s="91"/>
      <c r="BCC97" s="91"/>
      <c r="BCD97" s="91"/>
      <c r="BCE97" s="91"/>
      <c r="BCF97" s="91"/>
      <c r="BCG97" s="91"/>
      <c r="BCH97" s="91"/>
      <c r="BCI97" s="91"/>
      <c r="BCJ97" s="91"/>
      <c r="BCK97" s="91"/>
      <c r="BCL97" s="91"/>
      <c r="BCM97" s="91"/>
      <c r="BCN97" s="91"/>
      <c r="BCO97" s="91"/>
      <c r="BCP97" s="91"/>
      <c r="BCQ97" s="91"/>
      <c r="BCR97" s="91"/>
      <c r="BCS97" s="91"/>
      <c r="BCT97" s="91"/>
      <c r="BCU97" s="91"/>
      <c r="BCV97" s="91"/>
      <c r="BCW97" s="91"/>
      <c r="BCX97" s="91"/>
      <c r="BCY97" s="91"/>
      <c r="BCZ97" s="91"/>
      <c r="BDA97" s="91"/>
      <c r="BDB97" s="91"/>
      <c r="BDC97" s="91"/>
      <c r="BDD97" s="91"/>
      <c r="BDE97" s="91"/>
      <c r="BDF97" s="91"/>
      <c r="BDG97" s="91"/>
      <c r="BDH97" s="91"/>
      <c r="BDI97" s="91"/>
      <c r="BDJ97" s="91"/>
      <c r="BDK97" s="91"/>
      <c r="BDL97" s="91"/>
      <c r="BDM97" s="91"/>
      <c r="BDN97" s="91"/>
      <c r="BDO97" s="91"/>
      <c r="BDP97" s="91"/>
      <c r="BDQ97" s="91"/>
      <c r="BDR97" s="91"/>
      <c r="BDS97" s="91"/>
      <c r="BDT97" s="91"/>
      <c r="BDU97" s="91"/>
      <c r="BDV97" s="91"/>
      <c r="BDW97" s="91"/>
      <c r="BDX97" s="91"/>
      <c r="BDY97" s="91"/>
      <c r="BDZ97" s="91"/>
      <c r="BEA97" s="91"/>
      <c r="BEB97" s="91"/>
      <c r="BEC97" s="91"/>
      <c r="BED97" s="91"/>
      <c r="BEE97" s="91"/>
      <c r="BEF97" s="91"/>
      <c r="BEG97" s="91"/>
      <c r="BEH97" s="91"/>
      <c r="BEI97" s="91"/>
      <c r="BEJ97" s="91"/>
      <c r="BEK97" s="91"/>
      <c r="BEL97" s="91"/>
      <c r="BEM97" s="91"/>
      <c r="BEN97" s="91"/>
      <c r="BEO97" s="91"/>
      <c r="BEP97" s="91"/>
      <c r="BEQ97" s="91"/>
      <c r="BER97" s="91"/>
      <c r="BES97" s="91"/>
      <c r="BET97" s="91"/>
      <c r="BEU97" s="91"/>
      <c r="BEV97" s="91"/>
      <c r="BEW97" s="91"/>
      <c r="BEX97" s="91"/>
      <c r="BEY97" s="91"/>
      <c r="BEZ97" s="91"/>
      <c r="BFA97" s="91"/>
      <c r="BFB97" s="91"/>
      <c r="BFC97" s="91"/>
      <c r="BFD97" s="91"/>
      <c r="BFE97" s="91"/>
      <c r="BFF97" s="91"/>
      <c r="BFG97" s="91"/>
      <c r="BFH97" s="91"/>
      <c r="BFI97" s="91"/>
      <c r="BFJ97" s="91"/>
      <c r="BFK97" s="91"/>
      <c r="BFL97" s="91"/>
      <c r="BFM97" s="91"/>
      <c r="BFN97" s="91"/>
      <c r="BFO97" s="91"/>
      <c r="BFP97" s="91"/>
      <c r="BFQ97" s="91"/>
      <c r="BFR97" s="91"/>
      <c r="BFS97" s="91"/>
      <c r="BFT97" s="91"/>
      <c r="BFU97" s="91"/>
      <c r="BFV97" s="91"/>
      <c r="BFW97" s="91"/>
      <c r="BFX97" s="91"/>
      <c r="BFY97" s="91"/>
      <c r="BFZ97" s="91"/>
      <c r="BGA97" s="91"/>
      <c r="BGB97" s="91"/>
      <c r="BGC97" s="91"/>
      <c r="BGD97" s="91"/>
      <c r="BGE97" s="91"/>
      <c r="BGF97" s="91"/>
      <c r="BGG97" s="91"/>
      <c r="BGH97" s="91"/>
      <c r="BGI97" s="91"/>
      <c r="BGJ97" s="91"/>
      <c r="BGK97" s="91"/>
      <c r="BGL97" s="91"/>
      <c r="BGM97" s="91"/>
      <c r="BGN97" s="91"/>
      <c r="BGO97" s="91"/>
      <c r="BGP97" s="91"/>
      <c r="BGQ97" s="91"/>
      <c r="BGR97" s="91"/>
      <c r="BGS97" s="91"/>
      <c r="BGT97" s="91"/>
      <c r="BGU97" s="91"/>
      <c r="BGV97" s="91"/>
      <c r="BGW97" s="91"/>
      <c r="BGX97" s="91"/>
      <c r="BGY97" s="91"/>
      <c r="BGZ97" s="91"/>
      <c r="BHA97" s="91"/>
      <c r="BHB97" s="91"/>
      <c r="BHC97" s="91"/>
      <c r="BHD97" s="91"/>
      <c r="BHE97" s="91"/>
      <c r="BHF97" s="91"/>
      <c r="BHG97" s="91"/>
      <c r="BHH97" s="91"/>
      <c r="BHI97" s="91"/>
      <c r="BHJ97" s="91"/>
      <c r="BHK97" s="91"/>
      <c r="BHL97" s="91"/>
      <c r="BHM97" s="91"/>
      <c r="BHN97" s="91"/>
      <c r="BHO97" s="91"/>
      <c r="BHP97" s="91"/>
      <c r="BHQ97" s="91"/>
    </row>
    <row r="98" spans="18:1577">
      <c r="R98" s="91"/>
      <c r="S98" s="91"/>
      <c r="T98" s="91"/>
      <c r="U98" s="91"/>
      <c r="V98" s="91"/>
      <c r="W98" s="91"/>
      <c r="DO98" s="91"/>
      <c r="DP98" s="91"/>
      <c r="DQ98" s="91"/>
      <c r="DR98" s="91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91"/>
      <c r="EQ98" s="91"/>
      <c r="ER98" s="91"/>
      <c r="ES98" s="91"/>
      <c r="ET98" s="91"/>
      <c r="EU98" s="91"/>
      <c r="EV98" s="91"/>
      <c r="EW98" s="91"/>
      <c r="EX98" s="91"/>
      <c r="EY98" s="91"/>
      <c r="EZ98" s="91"/>
      <c r="FA98" s="91"/>
      <c r="FB98" s="91"/>
      <c r="FC98" s="91"/>
      <c r="FD98" s="91"/>
      <c r="FE98" s="91"/>
      <c r="FF98" s="91"/>
      <c r="FG98" s="91"/>
      <c r="FH98" s="91"/>
      <c r="FI98" s="91"/>
      <c r="FJ98" s="91"/>
      <c r="FK98" s="91"/>
      <c r="FL98" s="91"/>
      <c r="FM98" s="91"/>
      <c r="FN98" s="91"/>
      <c r="FO98" s="91"/>
      <c r="FP98" s="91"/>
      <c r="FQ98" s="91"/>
      <c r="FR98" s="91"/>
      <c r="FS98" s="91"/>
      <c r="FT98" s="91"/>
      <c r="FU98" s="91"/>
      <c r="FV98" s="91"/>
      <c r="FW98" s="91"/>
      <c r="FX98" s="91"/>
      <c r="FY98" s="91"/>
      <c r="FZ98" s="91"/>
      <c r="GA98" s="91"/>
      <c r="GB98" s="91"/>
      <c r="GC98" s="91"/>
      <c r="GD98" s="91"/>
      <c r="GE98" s="91"/>
      <c r="GF98" s="91"/>
      <c r="GG98" s="91"/>
      <c r="GH98" s="91"/>
      <c r="GI98" s="91"/>
      <c r="GJ98" s="91"/>
      <c r="GK98" s="91"/>
      <c r="GL98" s="91"/>
      <c r="GM98" s="91"/>
      <c r="GN98" s="91"/>
      <c r="GO98" s="91"/>
      <c r="GP98" s="91"/>
      <c r="GQ98" s="91"/>
      <c r="GR98" s="91"/>
      <c r="GS98" s="91"/>
      <c r="GT98" s="91"/>
      <c r="GU98" s="91"/>
      <c r="GV98" s="91"/>
      <c r="GW98" s="91"/>
      <c r="GX98" s="91"/>
      <c r="GY98" s="91"/>
      <c r="GZ98" s="91"/>
      <c r="HA98" s="91"/>
      <c r="HB98" s="91"/>
      <c r="HC98" s="91"/>
      <c r="HD98" s="91"/>
      <c r="HE98" s="91"/>
      <c r="HF98" s="91"/>
      <c r="HG98" s="91"/>
      <c r="HH98" s="91"/>
      <c r="HI98" s="91"/>
      <c r="HJ98" s="91"/>
      <c r="HK98" s="91"/>
      <c r="HL98" s="91"/>
      <c r="HM98" s="91"/>
      <c r="HN98" s="91"/>
      <c r="HO98" s="91"/>
      <c r="HP98" s="91"/>
      <c r="HQ98" s="91"/>
      <c r="HR98" s="91"/>
      <c r="HS98" s="91"/>
      <c r="HT98" s="91"/>
      <c r="HU98" s="91"/>
      <c r="HV98" s="91"/>
      <c r="HW98" s="91"/>
      <c r="HX98" s="91"/>
      <c r="HY98" s="91"/>
      <c r="HZ98" s="91"/>
      <c r="IA98" s="91"/>
      <c r="IB98" s="91"/>
      <c r="IC98" s="91"/>
      <c r="ID98" s="91"/>
      <c r="IE98" s="91"/>
      <c r="IF98" s="91"/>
      <c r="IG98" s="91"/>
      <c r="IH98" s="91"/>
      <c r="II98" s="91"/>
      <c r="IJ98" s="91"/>
      <c r="IK98" s="91"/>
      <c r="IL98" s="91"/>
      <c r="IM98" s="91"/>
      <c r="IN98" s="91"/>
      <c r="IO98" s="91"/>
      <c r="IP98" s="91"/>
      <c r="IQ98" s="91"/>
      <c r="IR98" s="91"/>
      <c r="IS98" s="91"/>
      <c r="IT98" s="91"/>
      <c r="IU98" s="91"/>
      <c r="IV98" s="91"/>
      <c r="IW98" s="91"/>
      <c r="IX98" s="91"/>
      <c r="IY98" s="91"/>
      <c r="IZ98" s="91"/>
      <c r="JA98" s="91"/>
      <c r="JB98" s="91"/>
      <c r="JC98" s="91"/>
      <c r="JD98" s="91"/>
      <c r="JE98" s="91"/>
      <c r="JF98" s="91"/>
      <c r="JG98" s="91"/>
      <c r="JH98" s="91"/>
      <c r="JI98" s="91"/>
      <c r="JJ98" s="91"/>
      <c r="JK98" s="91"/>
      <c r="JL98" s="91"/>
      <c r="JM98" s="91"/>
      <c r="JN98" s="91"/>
      <c r="JO98" s="91"/>
      <c r="JP98" s="91"/>
      <c r="JQ98" s="91"/>
      <c r="JR98" s="91"/>
      <c r="JS98" s="91"/>
      <c r="JT98" s="91"/>
      <c r="JU98" s="91"/>
      <c r="JV98" s="91"/>
      <c r="JW98" s="91"/>
      <c r="JX98" s="91"/>
      <c r="JY98" s="91"/>
      <c r="JZ98" s="91"/>
      <c r="KA98" s="91"/>
      <c r="KB98" s="91"/>
      <c r="KC98" s="91"/>
      <c r="KD98" s="91"/>
      <c r="KE98" s="91"/>
      <c r="KF98" s="91"/>
      <c r="KG98" s="91"/>
      <c r="KH98" s="91"/>
      <c r="KI98" s="91"/>
      <c r="KJ98" s="91"/>
      <c r="KK98" s="91"/>
      <c r="KL98" s="91"/>
      <c r="KM98" s="91"/>
      <c r="KN98" s="91"/>
      <c r="KO98" s="91"/>
      <c r="KP98" s="91"/>
      <c r="KQ98" s="91"/>
      <c r="KR98" s="91"/>
      <c r="KS98" s="91"/>
      <c r="KT98" s="91"/>
      <c r="KU98" s="91"/>
      <c r="KV98" s="91"/>
      <c r="KW98" s="91"/>
      <c r="KX98" s="91"/>
      <c r="KY98" s="91"/>
      <c r="KZ98" s="91"/>
      <c r="LA98" s="91"/>
      <c r="LB98" s="91"/>
      <c r="LC98" s="91"/>
      <c r="LD98" s="91"/>
      <c r="LE98" s="91"/>
      <c r="LF98" s="91"/>
      <c r="LG98" s="91"/>
      <c r="LH98" s="91"/>
      <c r="LI98" s="91"/>
      <c r="LJ98" s="91"/>
      <c r="LK98" s="91"/>
      <c r="LL98" s="91"/>
      <c r="LM98" s="91"/>
      <c r="LN98" s="91"/>
      <c r="LO98" s="91"/>
      <c r="LP98" s="91"/>
      <c r="LQ98" s="91"/>
      <c r="LR98" s="91"/>
      <c r="LS98" s="91"/>
      <c r="LT98" s="91"/>
      <c r="LU98" s="91"/>
      <c r="LV98" s="91"/>
      <c r="LW98" s="91"/>
      <c r="LX98" s="91"/>
      <c r="LY98" s="91"/>
      <c r="LZ98" s="91"/>
      <c r="MA98" s="91"/>
      <c r="MB98" s="91"/>
      <c r="MC98" s="91"/>
      <c r="MD98" s="91"/>
      <c r="ME98" s="91"/>
      <c r="MF98" s="91"/>
      <c r="MG98" s="91"/>
      <c r="MH98" s="91"/>
      <c r="MI98" s="91"/>
      <c r="MJ98" s="91"/>
      <c r="MK98" s="91"/>
      <c r="ML98" s="91"/>
      <c r="MM98" s="91"/>
      <c r="MN98" s="91"/>
      <c r="MO98" s="91"/>
      <c r="MP98" s="91"/>
      <c r="MQ98" s="91"/>
      <c r="MR98" s="91"/>
      <c r="MS98" s="91"/>
      <c r="MT98" s="91"/>
      <c r="MU98" s="91"/>
      <c r="MV98" s="91"/>
      <c r="MW98" s="91"/>
      <c r="MX98" s="91"/>
      <c r="MY98" s="91"/>
      <c r="MZ98" s="91"/>
      <c r="NA98" s="91"/>
      <c r="NB98" s="91"/>
      <c r="NC98" s="91"/>
      <c r="ND98" s="91"/>
      <c r="NE98" s="91"/>
      <c r="NF98" s="91"/>
      <c r="NG98" s="91"/>
      <c r="NH98" s="91"/>
      <c r="NI98" s="91"/>
      <c r="NJ98" s="91"/>
      <c r="NK98" s="91"/>
      <c r="NL98" s="91"/>
      <c r="NM98" s="91"/>
      <c r="NN98" s="91"/>
      <c r="NO98" s="91"/>
      <c r="NP98" s="91"/>
      <c r="NQ98" s="91"/>
      <c r="NR98" s="91"/>
      <c r="NS98" s="91"/>
      <c r="NT98" s="91"/>
      <c r="NU98" s="91"/>
      <c r="NV98" s="91"/>
      <c r="NW98" s="91"/>
      <c r="NX98" s="91"/>
      <c r="NY98" s="91"/>
      <c r="NZ98" s="91"/>
      <c r="OA98" s="91"/>
      <c r="OB98" s="91"/>
      <c r="OC98" s="91"/>
      <c r="OD98" s="91"/>
      <c r="OE98" s="91"/>
      <c r="OF98" s="91"/>
      <c r="OG98" s="91"/>
      <c r="OH98" s="91"/>
      <c r="OI98" s="91"/>
      <c r="OJ98" s="91"/>
      <c r="OK98" s="91"/>
      <c r="OL98" s="91"/>
      <c r="OM98" s="91"/>
      <c r="ON98" s="91"/>
      <c r="OO98" s="91"/>
      <c r="OP98" s="91"/>
      <c r="OQ98" s="91"/>
      <c r="OR98" s="91"/>
      <c r="OS98" s="91"/>
      <c r="OT98" s="91"/>
      <c r="OU98" s="91"/>
      <c r="OV98" s="91"/>
      <c r="OW98" s="91"/>
      <c r="OX98" s="91"/>
      <c r="OY98" s="91"/>
      <c r="OZ98" s="91"/>
      <c r="PA98" s="91"/>
      <c r="PB98" s="91"/>
      <c r="PC98" s="91"/>
      <c r="PD98" s="91"/>
      <c r="PE98" s="91"/>
      <c r="PF98" s="91"/>
      <c r="PG98" s="91"/>
      <c r="PH98" s="91"/>
      <c r="PI98" s="91"/>
      <c r="PJ98" s="91"/>
      <c r="PK98" s="91"/>
      <c r="PL98" s="91"/>
      <c r="PM98" s="91"/>
      <c r="PN98" s="91"/>
      <c r="PO98" s="91"/>
      <c r="PP98" s="91"/>
      <c r="PQ98" s="91"/>
      <c r="PR98" s="91"/>
      <c r="PS98" s="91"/>
      <c r="PT98" s="91"/>
      <c r="PU98" s="91"/>
      <c r="PV98" s="91"/>
      <c r="PW98" s="91"/>
      <c r="PX98" s="91"/>
      <c r="PY98" s="91"/>
      <c r="PZ98" s="91"/>
      <c r="QA98" s="91"/>
      <c r="QB98" s="91"/>
      <c r="QC98" s="91"/>
      <c r="QD98" s="91"/>
      <c r="QE98" s="91"/>
      <c r="QF98" s="91"/>
      <c r="QG98" s="91"/>
      <c r="QH98" s="91"/>
      <c r="QI98" s="91"/>
      <c r="QJ98" s="91"/>
      <c r="QK98" s="91"/>
      <c r="QL98" s="91"/>
      <c r="QM98" s="91"/>
      <c r="QN98" s="91"/>
      <c r="QO98" s="91"/>
      <c r="QP98" s="91"/>
      <c r="QQ98" s="91"/>
      <c r="QR98" s="91"/>
      <c r="QS98" s="91"/>
      <c r="QT98" s="91"/>
      <c r="QU98" s="91"/>
      <c r="QV98" s="91"/>
      <c r="QW98" s="91"/>
      <c r="QX98" s="91"/>
      <c r="QY98" s="91"/>
      <c r="QZ98" s="91"/>
      <c r="RA98" s="91"/>
      <c r="RB98" s="91"/>
      <c r="RC98" s="91"/>
      <c r="RD98" s="91"/>
      <c r="RE98" s="91"/>
      <c r="RF98" s="91"/>
      <c r="RG98" s="91"/>
      <c r="RH98" s="91"/>
      <c r="RI98" s="91"/>
      <c r="RJ98" s="91"/>
      <c r="RK98" s="91"/>
      <c r="RL98" s="91"/>
      <c r="RM98" s="91"/>
      <c r="RN98" s="91"/>
      <c r="RO98" s="91"/>
      <c r="RP98" s="91"/>
      <c r="RQ98" s="91"/>
      <c r="RR98" s="91"/>
      <c r="RS98" s="91"/>
      <c r="RT98" s="91"/>
      <c r="RU98" s="91"/>
      <c r="RV98" s="91"/>
      <c r="RW98" s="91"/>
      <c r="RX98" s="91"/>
      <c r="RY98" s="91"/>
      <c r="RZ98" s="91"/>
      <c r="SA98" s="91"/>
      <c r="SB98" s="91"/>
      <c r="SC98" s="91"/>
      <c r="SD98" s="91"/>
      <c r="SE98" s="91"/>
      <c r="SF98" s="91"/>
      <c r="SG98" s="91"/>
      <c r="SH98" s="91"/>
      <c r="SI98" s="91"/>
      <c r="SJ98" s="91"/>
      <c r="SK98" s="91"/>
      <c r="SL98" s="91"/>
      <c r="SM98" s="91"/>
      <c r="SN98" s="91"/>
      <c r="SO98" s="91"/>
      <c r="SP98" s="91"/>
      <c r="SQ98" s="91"/>
      <c r="SR98" s="91"/>
      <c r="SS98" s="91"/>
      <c r="ST98" s="91"/>
      <c r="SU98" s="91"/>
      <c r="SV98" s="91"/>
      <c r="SW98" s="91"/>
      <c r="SX98" s="91"/>
      <c r="SY98" s="91"/>
      <c r="SZ98" s="91"/>
      <c r="TA98" s="91"/>
      <c r="TB98" s="91"/>
      <c r="TC98" s="91"/>
      <c r="TD98" s="91"/>
      <c r="TE98" s="91"/>
      <c r="TF98" s="91"/>
      <c r="TG98" s="91"/>
      <c r="TH98" s="91"/>
      <c r="TI98" s="91"/>
      <c r="TJ98" s="91"/>
      <c r="TK98" s="91"/>
      <c r="TL98" s="91"/>
      <c r="TM98" s="91"/>
      <c r="TN98" s="91"/>
      <c r="TO98" s="91"/>
      <c r="TP98" s="91"/>
      <c r="TQ98" s="91"/>
      <c r="TR98" s="91"/>
      <c r="TS98" s="91"/>
      <c r="TT98" s="91"/>
      <c r="TU98" s="91"/>
      <c r="TV98" s="91"/>
      <c r="TW98" s="91"/>
      <c r="TX98" s="91"/>
      <c r="TY98" s="91"/>
      <c r="TZ98" s="91"/>
      <c r="UA98" s="91"/>
      <c r="UB98" s="91"/>
      <c r="UC98" s="91"/>
      <c r="UD98" s="91"/>
      <c r="UE98" s="91"/>
      <c r="UF98" s="91"/>
      <c r="UG98" s="91"/>
      <c r="UH98" s="91"/>
      <c r="UI98" s="91"/>
      <c r="UJ98" s="91"/>
      <c r="UK98" s="91"/>
      <c r="UL98" s="91"/>
      <c r="UM98" s="91"/>
      <c r="UN98" s="91"/>
      <c r="UO98" s="91"/>
      <c r="UP98" s="91"/>
      <c r="UQ98" s="91"/>
      <c r="UR98" s="91"/>
      <c r="US98" s="91"/>
      <c r="UT98" s="91"/>
      <c r="UU98" s="91"/>
      <c r="UV98" s="91"/>
      <c r="UW98" s="91"/>
      <c r="UX98" s="91"/>
      <c r="UY98" s="91"/>
      <c r="UZ98" s="91"/>
      <c r="VA98" s="91"/>
      <c r="VB98" s="91"/>
      <c r="VC98" s="91"/>
      <c r="VD98" s="91"/>
      <c r="VE98" s="91"/>
      <c r="VF98" s="91"/>
      <c r="VG98" s="91"/>
      <c r="VH98" s="91"/>
      <c r="VI98" s="91"/>
      <c r="VJ98" s="91"/>
      <c r="VK98" s="91"/>
      <c r="VL98" s="91"/>
      <c r="VM98" s="91"/>
      <c r="VN98" s="91"/>
      <c r="VO98" s="91"/>
      <c r="VP98" s="91"/>
      <c r="VQ98" s="91"/>
      <c r="VR98" s="91"/>
      <c r="VS98" s="91"/>
      <c r="VT98" s="91"/>
      <c r="VU98" s="91"/>
      <c r="VV98" s="91"/>
      <c r="VW98" s="91"/>
      <c r="VX98" s="91"/>
      <c r="VY98" s="91"/>
      <c r="VZ98" s="91"/>
      <c r="WA98" s="91"/>
      <c r="WB98" s="91"/>
      <c r="WC98" s="91"/>
      <c r="WD98" s="91"/>
      <c r="WE98" s="91"/>
      <c r="WF98" s="91"/>
      <c r="WG98" s="91"/>
      <c r="WH98" s="91"/>
      <c r="WI98" s="91"/>
      <c r="WJ98" s="91"/>
      <c r="WK98" s="91"/>
      <c r="WL98" s="91"/>
      <c r="WM98" s="91"/>
      <c r="WN98" s="91"/>
      <c r="WO98" s="91"/>
      <c r="WP98" s="91"/>
      <c r="WQ98" s="91"/>
      <c r="WR98" s="91"/>
      <c r="WS98" s="91"/>
      <c r="WT98" s="91"/>
      <c r="WU98" s="91"/>
      <c r="WV98" s="91"/>
      <c r="WW98" s="91"/>
      <c r="WX98" s="91"/>
      <c r="WY98" s="91"/>
      <c r="WZ98" s="91"/>
      <c r="XA98" s="91"/>
      <c r="XB98" s="91"/>
      <c r="XC98" s="91"/>
      <c r="XD98" s="91"/>
      <c r="XE98" s="91"/>
      <c r="XF98" s="91"/>
      <c r="XG98" s="91"/>
      <c r="XH98" s="91"/>
      <c r="XI98" s="91"/>
      <c r="XJ98" s="91"/>
      <c r="XK98" s="91"/>
      <c r="XL98" s="91"/>
      <c r="XM98" s="91"/>
      <c r="XN98" s="91"/>
      <c r="XO98" s="91"/>
      <c r="XP98" s="91"/>
      <c r="XQ98" s="91"/>
      <c r="XR98" s="91"/>
      <c r="XS98" s="91"/>
      <c r="XT98" s="91"/>
      <c r="XU98" s="91"/>
      <c r="XV98" s="91"/>
      <c r="XW98" s="91"/>
      <c r="XX98" s="91"/>
      <c r="XY98" s="91"/>
      <c r="XZ98" s="91"/>
      <c r="YA98" s="91"/>
      <c r="YB98" s="91"/>
      <c r="YC98" s="91"/>
      <c r="YD98" s="91"/>
      <c r="YE98" s="91"/>
      <c r="YF98" s="91"/>
      <c r="YG98" s="91"/>
      <c r="YH98" s="91"/>
      <c r="YI98" s="91"/>
      <c r="YJ98" s="91"/>
      <c r="YK98" s="91"/>
      <c r="YL98" s="91"/>
      <c r="YM98" s="91"/>
      <c r="YN98" s="91"/>
      <c r="YO98" s="91"/>
      <c r="YP98" s="91"/>
      <c r="YQ98" s="91"/>
      <c r="YR98" s="91"/>
      <c r="YS98" s="91"/>
      <c r="YT98" s="91"/>
      <c r="YU98" s="91"/>
      <c r="YV98" s="91"/>
      <c r="YW98" s="91"/>
      <c r="YX98" s="91"/>
      <c r="YY98" s="91"/>
      <c r="YZ98" s="91"/>
      <c r="ZA98" s="91"/>
      <c r="ZB98" s="91"/>
      <c r="ZC98" s="91"/>
      <c r="ZD98" s="91"/>
      <c r="ZE98" s="91"/>
      <c r="ZF98" s="91"/>
      <c r="ZG98" s="91"/>
      <c r="ZH98" s="91"/>
      <c r="ZI98" s="91"/>
      <c r="ZJ98" s="91"/>
      <c r="ZK98" s="91"/>
      <c r="ZL98" s="91"/>
      <c r="ZM98" s="91"/>
      <c r="ZN98" s="91"/>
      <c r="ZO98" s="91"/>
      <c r="ZP98" s="91"/>
      <c r="ZQ98" s="91"/>
      <c r="ZR98" s="91"/>
      <c r="ZS98" s="91"/>
      <c r="ZT98" s="91"/>
      <c r="ZU98" s="91"/>
      <c r="ZV98" s="91"/>
      <c r="ZW98" s="91"/>
      <c r="ZX98" s="91"/>
      <c r="ZY98" s="91"/>
      <c r="ZZ98" s="91"/>
      <c r="AAA98" s="91"/>
      <c r="AAB98" s="91"/>
      <c r="AAC98" s="91"/>
      <c r="AAD98" s="91"/>
      <c r="AAE98" s="91"/>
      <c r="AAF98" s="91"/>
      <c r="AAG98" s="91"/>
      <c r="AAH98" s="91"/>
      <c r="AAI98" s="91"/>
      <c r="AAJ98" s="91"/>
      <c r="AAK98" s="91"/>
      <c r="AAL98" s="91"/>
      <c r="AAM98" s="91"/>
      <c r="AAN98" s="91"/>
      <c r="AAO98" s="91"/>
      <c r="AAP98" s="91"/>
      <c r="AAQ98" s="91"/>
      <c r="AAR98" s="91"/>
      <c r="AAS98" s="91"/>
      <c r="AAT98" s="91"/>
      <c r="AAU98" s="91"/>
      <c r="AAV98" s="91"/>
      <c r="AAW98" s="91"/>
      <c r="AAX98" s="91"/>
      <c r="AAY98" s="91"/>
      <c r="AAZ98" s="91"/>
      <c r="ABA98" s="91"/>
      <c r="ABB98" s="91"/>
      <c r="ABC98" s="91"/>
      <c r="ABD98" s="91"/>
      <c r="ABE98" s="91"/>
      <c r="ABF98" s="91"/>
      <c r="ABG98" s="91"/>
      <c r="ABH98" s="91"/>
      <c r="ABI98" s="91"/>
      <c r="ABJ98" s="91"/>
      <c r="ABK98" s="91"/>
      <c r="ABL98" s="91"/>
      <c r="ABM98" s="91"/>
      <c r="ABN98" s="91"/>
      <c r="ABO98" s="91"/>
      <c r="ABP98" s="91"/>
      <c r="ABQ98" s="91"/>
      <c r="ABR98" s="91"/>
      <c r="ABS98" s="91"/>
      <c r="ABT98" s="91"/>
      <c r="ABU98" s="91"/>
      <c r="ABV98" s="91"/>
      <c r="ABW98" s="91"/>
      <c r="ABX98" s="91"/>
      <c r="ABY98" s="91"/>
      <c r="ABZ98" s="91"/>
      <c r="ACA98" s="91"/>
      <c r="ACB98" s="91"/>
      <c r="ACC98" s="91"/>
      <c r="ACD98" s="91"/>
      <c r="ACE98" s="91"/>
      <c r="ACF98" s="91"/>
      <c r="ACG98" s="91"/>
      <c r="ACH98" s="91"/>
      <c r="ACI98" s="91"/>
      <c r="ACJ98" s="91"/>
      <c r="ACK98" s="91"/>
      <c r="ACL98" s="91"/>
      <c r="ACM98" s="91"/>
      <c r="ACN98" s="91"/>
      <c r="ACO98" s="91"/>
      <c r="ACP98" s="91"/>
      <c r="ACQ98" s="91"/>
      <c r="ACR98" s="91"/>
      <c r="ACS98" s="91"/>
      <c r="ACT98" s="91"/>
      <c r="ACU98" s="91"/>
      <c r="ACV98" s="91"/>
      <c r="ACW98" s="91"/>
      <c r="ACX98" s="91"/>
      <c r="ACY98" s="91"/>
      <c r="ACZ98" s="91"/>
      <c r="ADA98" s="91"/>
      <c r="ADB98" s="91"/>
      <c r="ADC98" s="91"/>
      <c r="ADD98" s="91"/>
      <c r="ADE98" s="91"/>
      <c r="ADF98" s="91"/>
      <c r="ADG98" s="91"/>
      <c r="ADH98" s="91"/>
      <c r="ADI98" s="91"/>
      <c r="ADJ98" s="91"/>
      <c r="ADK98" s="91"/>
      <c r="ADL98" s="91"/>
      <c r="ADM98" s="91"/>
      <c r="ADN98" s="91"/>
      <c r="ADO98" s="91"/>
      <c r="ADP98" s="91"/>
      <c r="ADQ98" s="91"/>
      <c r="ADR98" s="91"/>
      <c r="ADS98" s="91"/>
      <c r="ADT98" s="91"/>
      <c r="ADU98" s="91"/>
      <c r="ADV98" s="91"/>
      <c r="ADW98" s="91"/>
      <c r="ADX98" s="91"/>
      <c r="ADY98" s="91"/>
      <c r="ADZ98" s="91"/>
      <c r="AEA98" s="91"/>
      <c r="AEB98" s="91"/>
      <c r="AEC98" s="91"/>
      <c r="AED98" s="91"/>
      <c r="AEE98" s="91"/>
      <c r="AEF98" s="91"/>
      <c r="AEG98" s="91"/>
      <c r="AEH98" s="91"/>
      <c r="AEI98" s="91"/>
      <c r="AEJ98" s="91"/>
      <c r="AEK98" s="91"/>
      <c r="AEL98" s="91"/>
      <c r="AEM98" s="91"/>
      <c r="AEN98" s="91"/>
      <c r="AEO98" s="91"/>
      <c r="AEP98" s="91"/>
      <c r="AEQ98" s="91"/>
      <c r="AER98" s="91"/>
      <c r="AES98" s="91"/>
      <c r="AET98" s="91"/>
      <c r="AEU98" s="91"/>
      <c r="AEV98" s="91"/>
      <c r="AEW98" s="91"/>
      <c r="AEX98" s="91"/>
      <c r="AEY98" s="91"/>
      <c r="AEZ98" s="91"/>
      <c r="AFA98" s="91"/>
      <c r="AFB98" s="91"/>
      <c r="AFC98" s="91"/>
      <c r="AFD98" s="91"/>
      <c r="AFE98" s="91"/>
      <c r="AFF98" s="91"/>
      <c r="AFG98" s="91"/>
      <c r="AFH98" s="91"/>
      <c r="AFI98" s="91"/>
      <c r="AFJ98" s="91"/>
      <c r="AFK98" s="91"/>
      <c r="AFL98" s="91"/>
      <c r="AFM98" s="91"/>
      <c r="AFN98" s="91"/>
      <c r="AFO98" s="91"/>
      <c r="AFP98" s="91"/>
      <c r="AFQ98" s="91"/>
      <c r="AFR98" s="91"/>
      <c r="AFS98" s="91"/>
      <c r="AFT98" s="91"/>
      <c r="AFU98" s="91"/>
      <c r="AFV98" s="91"/>
      <c r="AFW98" s="91"/>
      <c r="AFX98" s="91"/>
      <c r="AFY98" s="91"/>
      <c r="AFZ98" s="91"/>
      <c r="AGA98" s="91"/>
      <c r="AGB98" s="91"/>
      <c r="AGC98" s="91"/>
      <c r="AGD98" s="91"/>
      <c r="AGE98" s="91"/>
      <c r="AGF98" s="91"/>
      <c r="AGG98" s="91"/>
      <c r="AGH98" s="91"/>
      <c r="AGI98" s="91"/>
      <c r="AGJ98" s="91"/>
      <c r="AGK98" s="91"/>
      <c r="AGL98" s="91"/>
      <c r="AGM98" s="91"/>
      <c r="AGN98" s="91"/>
      <c r="AGO98" s="91"/>
      <c r="AGP98" s="91"/>
      <c r="AGQ98" s="91"/>
      <c r="AGR98" s="91"/>
      <c r="AGS98" s="91"/>
      <c r="AGT98" s="91"/>
      <c r="AGU98" s="91"/>
      <c r="AGV98" s="91"/>
      <c r="AGW98" s="91"/>
      <c r="AGX98" s="91"/>
      <c r="AGY98" s="91"/>
      <c r="AGZ98" s="91"/>
      <c r="AHA98" s="91"/>
      <c r="AHB98" s="91"/>
      <c r="AHC98" s="91"/>
      <c r="AHD98" s="91"/>
      <c r="AHE98" s="91"/>
      <c r="AHF98" s="91"/>
      <c r="AHG98" s="91"/>
      <c r="AHH98" s="91"/>
      <c r="AHI98" s="91"/>
      <c r="AHJ98" s="91"/>
      <c r="AHK98" s="91"/>
      <c r="AHL98" s="91"/>
      <c r="AHM98" s="91"/>
      <c r="AHN98" s="91"/>
      <c r="AHO98" s="91"/>
      <c r="AHP98" s="91"/>
      <c r="AHQ98" s="91"/>
      <c r="AHR98" s="91"/>
      <c r="AHS98" s="91"/>
      <c r="AHT98" s="91"/>
      <c r="AHU98" s="91"/>
      <c r="AHV98" s="91"/>
      <c r="AHW98" s="91"/>
      <c r="AHX98" s="91"/>
      <c r="AHY98" s="91"/>
      <c r="AHZ98" s="91"/>
      <c r="AIA98" s="91"/>
      <c r="AIB98" s="91"/>
      <c r="AIC98" s="91"/>
      <c r="AID98" s="91"/>
      <c r="AIE98" s="91"/>
      <c r="AIF98" s="91"/>
      <c r="AIG98" s="91"/>
      <c r="AIH98" s="91"/>
      <c r="AII98" s="91"/>
      <c r="AIJ98" s="91"/>
      <c r="AIK98" s="91"/>
      <c r="AIL98" s="91"/>
      <c r="AIM98" s="91"/>
      <c r="AIN98" s="91"/>
      <c r="AIO98" s="91"/>
      <c r="AIP98" s="91"/>
      <c r="AIQ98" s="91"/>
      <c r="AIR98" s="91"/>
      <c r="AIS98" s="91"/>
      <c r="AIT98" s="91"/>
      <c r="AIU98" s="91"/>
      <c r="AIV98" s="91"/>
      <c r="AIW98" s="91"/>
      <c r="AIX98" s="91"/>
      <c r="AIY98" s="91"/>
      <c r="AIZ98" s="91"/>
      <c r="AJA98" s="91"/>
      <c r="AJB98" s="91"/>
      <c r="AJC98" s="91"/>
      <c r="AJD98" s="91"/>
      <c r="AJE98" s="91"/>
      <c r="AJF98" s="91"/>
      <c r="AJG98" s="91"/>
      <c r="AJH98" s="91"/>
      <c r="AJI98" s="91"/>
      <c r="AJJ98" s="91"/>
      <c r="AJK98" s="91"/>
      <c r="AJL98" s="91"/>
      <c r="AJM98" s="91"/>
      <c r="AJN98" s="91"/>
      <c r="AJO98" s="91"/>
      <c r="AJP98" s="91"/>
      <c r="AJQ98" s="91"/>
      <c r="AJR98" s="91"/>
      <c r="AJS98" s="91"/>
      <c r="AJT98" s="91"/>
      <c r="AJU98" s="91"/>
      <c r="AJV98" s="91"/>
      <c r="AJW98" s="91"/>
      <c r="AJX98" s="91"/>
      <c r="AJY98" s="91"/>
      <c r="AJZ98" s="91"/>
      <c r="AKA98" s="91"/>
      <c r="AKB98" s="91"/>
      <c r="AKC98" s="91"/>
      <c r="AKD98" s="91"/>
      <c r="AKE98" s="91"/>
      <c r="AKF98" s="91"/>
      <c r="AKG98" s="91"/>
      <c r="AKH98" s="91"/>
      <c r="AKI98" s="91"/>
      <c r="AKJ98" s="91"/>
      <c r="AKK98" s="91"/>
      <c r="AKL98" s="91"/>
      <c r="AKM98" s="91"/>
      <c r="AKN98" s="91"/>
      <c r="AKO98" s="91"/>
      <c r="AKP98" s="91"/>
      <c r="AKQ98" s="91"/>
      <c r="AKR98" s="91"/>
      <c r="AKS98" s="91"/>
      <c r="AKT98" s="91"/>
      <c r="AKU98" s="91"/>
      <c r="AKV98" s="91"/>
      <c r="AKW98" s="91"/>
      <c r="AKX98" s="91"/>
      <c r="AKY98" s="91"/>
      <c r="AKZ98" s="91"/>
      <c r="ALA98" s="91"/>
      <c r="ALB98" s="91"/>
      <c r="ALC98" s="91"/>
      <c r="ALD98" s="91"/>
      <c r="ALE98" s="91"/>
      <c r="ALF98" s="91"/>
      <c r="ALG98" s="91"/>
      <c r="ALH98" s="91"/>
      <c r="ALI98" s="91"/>
      <c r="ALJ98" s="91"/>
      <c r="ALK98" s="91"/>
      <c r="ALL98" s="91"/>
      <c r="ALM98" s="91"/>
      <c r="ALN98" s="91"/>
      <c r="ALO98" s="91"/>
      <c r="ALP98" s="91"/>
      <c r="ALQ98" s="91"/>
      <c r="ALR98" s="91"/>
      <c r="ALS98" s="91"/>
      <c r="ALT98" s="91"/>
      <c r="ALU98" s="91"/>
      <c r="ALV98" s="91"/>
      <c r="ALW98" s="91"/>
      <c r="ALX98" s="91"/>
      <c r="ALY98" s="91"/>
      <c r="ALZ98" s="91"/>
      <c r="AMA98" s="91"/>
      <c r="AMB98" s="91"/>
      <c r="AMC98" s="91"/>
      <c r="AMD98" s="91"/>
      <c r="AME98" s="91"/>
      <c r="AMF98" s="91"/>
      <c r="AMG98" s="91"/>
      <c r="AMH98" s="91"/>
      <c r="AMI98" s="91"/>
      <c r="AMJ98" s="91"/>
      <c r="AMK98" s="91"/>
      <c r="AML98" s="91"/>
      <c r="AMM98" s="91"/>
      <c r="AMN98" s="91"/>
      <c r="AMO98" s="91"/>
      <c r="AMP98" s="91"/>
      <c r="AMQ98" s="91"/>
      <c r="AMR98" s="91"/>
      <c r="AMS98" s="91"/>
      <c r="AMT98" s="91"/>
      <c r="AMU98" s="91"/>
      <c r="AMV98" s="91"/>
      <c r="AMW98" s="91"/>
      <c r="AMX98" s="91"/>
      <c r="AMY98" s="91"/>
      <c r="AMZ98" s="91"/>
      <c r="ANA98" s="91"/>
      <c r="ANB98" s="91"/>
      <c r="ANC98" s="91"/>
      <c r="AND98" s="91"/>
      <c r="ANE98" s="91"/>
      <c r="ANF98" s="91"/>
      <c r="ANG98" s="91"/>
      <c r="ANH98" s="91"/>
      <c r="ANI98" s="91"/>
      <c r="ANJ98" s="91"/>
      <c r="ANK98" s="91"/>
      <c r="ANL98" s="91"/>
      <c r="ANM98" s="91"/>
      <c r="ANN98" s="91"/>
      <c r="ANO98" s="91"/>
      <c r="ANP98" s="91"/>
      <c r="ANQ98" s="91"/>
      <c r="ANR98" s="91"/>
      <c r="ANS98" s="91"/>
      <c r="ANT98" s="91"/>
      <c r="ANU98" s="91"/>
      <c r="ANV98" s="91"/>
      <c r="ANW98" s="91"/>
      <c r="ANX98" s="91"/>
      <c r="ANY98" s="91"/>
      <c r="ANZ98" s="91"/>
      <c r="AOA98" s="91"/>
      <c r="AOB98" s="91"/>
      <c r="AOC98" s="91"/>
      <c r="AOD98" s="91"/>
      <c r="AOE98" s="91"/>
      <c r="AOF98" s="91"/>
      <c r="AOG98" s="91"/>
      <c r="AOH98" s="91"/>
      <c r="AOI98" s="91"/>
      <c r="AOJ98" s="91"/>
      <c r="AOK98" s="91"/>
      <c r="AOL98" s="91"/>
      <c r="AOM98" s="91"/>
      <c r="AON98" s="91"/>
      <c r="AOO98" s="91"/>
      <c r="AOP98" s="91"/>
      <c r="AOQ98" s="91"/>
      <c r="AOR98" s="91"/>
      <c r="AOS98" s="91"/>
      <c r="AOT98" s="91"/>
      <c r="AOU98" s="91"/>
      <c r="AOV98" s="91"/>
      <c r="AOW98" s="91"/>
      <c r="AOX98" s="91"/>
      <c r="AOY98" s="91"/>
      <c r="AOZ98" s="91"/>
      <c r="APA98" s="91"/>
      <c r="APB98" s="91"/>
      <c r="APC98" s="91"/>
      <c r="APD98" s="91"/>
      <c r="APE98" s="91"/>
      <c r="APF98" s="91"/>
      <c r="APG98" s="91"/>
      <c r="APH98" s="91"/>
      <c r="API98" s="91"/>
      <c r="APJ98" s="91"/>
      <c r="APK98" s="91"/>
      <c r="APL98" s="91"/>
      <c r="APM98" s="91"/>
      <c r="APN98" s="91"/>
      <c r="APO98" s="91"/>
      <c r="APP98" s="91"/>
      <c r="APQ98" s="91"/>
      <c r="APR98" s="91"/>
      <c r="APS98" s="91"/>
      <c r="APT98" s="91"/>
      <c r="APU98" s="91"/>
      <c r="APV98" s="91"/>
      <c r="APW98" s="91"/>
      <c r="APX98" s="91"/>
      <c r="APY98" s="91"/>
      <c r="APZ98" s="91"/>
      <c r="AQA98" s="91"/>
      <c r="AQB98" s="91"/>
      <c r="AQC98" s="91"/>
      <c r="AQD98" s="91"/>
      <c r="AQE98" s="91"/>
      <c r="AQF98" s="91"/>
      <c r="AQG98" s="91"/>
      <c r="AQH98" s="91"/>
      <c r="AQI98" s="91"/>
      <c r="AQJ98" s="91"/>
      <c r="AQK98" s="91"/>
      <c r="AQL98" s="91"/>
      <c r="AQM98" s="91"/>
      <c r="AQN98" s="91"/>
      <c r="AQO98" s="91"/>
      <c r="AQP98" s="91"/>
      <c r="AQQ98" s="91"/>
      <c r="AQR98" s="91"/>
      <c r="AQS98" s="91"/>
      <c r="AQT98" s="91"/>
      <c r="AQU98" s="91"/>
      <c r="AQV98" s="91"/>
      <c r="AQW98" s="91"/>
      <c r="AQX98" s="91"/>
      <c r="AQY98" s="91"/>
      <c r="AQZ98" s="91"/>
      <c r="ARA98" s="91"/>
      <c r="ARB98" s="91"/>
      <c r="ARC98" s="91"/>
      <c r="ARD98" s="91"/>
      <c r="ARE98" s="91"/>
      <c r="ARF98" s="91"/>
      <c r="ARG98" s="91"/>
      <c r="ARH98" s="91"/>
      <c r="ARI98" s="91"/>
      <c r="ARJ98" s="91"/>
      <c r="ARK98" s="91"/>
      <c r="ARL98" s="91"/>
      <c r="ARM98" s="91"/>
      <c r="ARN98" s="91"/>
      <c r="ARO98" s="91"/>
      <c r="ARP98" s="91"/>
      <c r="ARQ98" s="91"/>
      <c r="ARR98" s="91"/>
      <c r="ARS98" s="91"/>
      <c r="ART98" s="91"/>
      <c r="ARU98" s="91"/>
      <c r="ARV98" s="91"/>
      <c r="ARW98" s="91"/>
      <c r="ARX98" s="91"/>
      <c r="ARY98" s="91"/>
      <c r="ARZ98" s="91"/>
      <c r="ASA98" s="91"/>
      <c r="ASB98" s="91"/>
      <c r="ASC98" s="91"/>
      <c r="ASD98" s="91"/>
      <c r="ASE98" s="91"/>
      <c r="ASF98" s="91"/>
      <c r="ASG98" s="91"/>
      <c r="ASH98" s="91"/>
      <c r="ASI98" s="91"/>
      <c r="ASJ98" s="91"/>
      <c r="ASK98" s="91"/>
      <c r="ASL98" s="91"/>
      <c r="ASM98" s="91"/>
      <c r="ASN98" s="91"/>
      <c r="ASO98" s="91"/>
      <c r="ASP98" s="91"/>
      <c r="ASQ98" s="91"/>
      <c r="ASR98" s="91"/>
      <c r="ASS98" s="91"/>
      <c r="AST98" s="91"/>
      <c r="ASU98" s="91"/>
      <c r="ASV98" s="91"/>
      <c r="ASW98" s="91"/>
      <c r="ASX98" s="91"/>
      <c r="ASY98" s="91"/>
      <c r="ASZ98" s="91"/>
      <c r="ATA98" s="91"/>
      <c r="ATB98" s="91"/>
      <c r="ATC98" s="91"/>
      <c r="ATD98" s="91"/>
      <c r="ATE98" s="91"/>
      <c r="ATF98" s="91"/>
      <c r="ATG98" s="91"/>
      <c r="ATH98" s="91"/>
      <c r="ATI98" s="91"/>
      <c r="ATJ98" s="91"/>
      <c r="ATK98" s="91"/>
      <c r="ATL98" s="91"/>
      <c r="ATM98" s="91"/>
      <c r="ATN98" s="91"/>
      <c r="ATO98" s="91"/>
      <c r="ATP98" s="91"/>
      <c r="ATQ98" s="91"/>
      <c r="ATR98" s="91"/>
      <c r="ATS98" s="91"/>
      <c r="ATT98" s="91"/>
      <c r="ATU98" s="91"/>
      <c r="ATV98" s="91"/>
      <c r="ATW98" s="91"/>
      <c r="ATX98" s="91"/>
      <c r="ATY98" s="91"/>
      <c r="ATZ98" s="91"/>
      <c r="AUA98" s="91"/>
      <c r="AUB98" s="91"/>
      <c r="AUC98" s="91"/>
      <c r="AUD98" s="91"/>
      <c r="AUE98" s="91"/>
      <c r="AUF98" s="91"/>
      <c r="AUG98" s="91"/>
      <c r="AUH98" s="91"/>
      <c r="AUI98" s="91"/>
      <c r="AUJ98" s="91"/>
      <c r="AUK98" s="91"/>
      <c r="AUL98" s="91"/>
      <c r="AUM98" s="91"/>
      <c r="AUN98" s="91"/>
      <c r="AUO98" s="91"/>
      <c r="AUP98" s="91"/>
      <c r="AUQ98" s="91"/>
      <c r="AUR98" s="91"/>
      <c r="AUS98" s="91"/>
      <c r="AUT98" s="91"/>
      <c r="AUU98" s="91"/>
      <c r="AUV98" s="91"/>
      <c r="AUW98" s="91"/>
      <c r="AUX98" s="91"/>
      <c r="AUY98" s="91"/>
      <c r="AUZ98" s="91"/>
      <c r="AVA98" s="91"/>
      <c r="AVB98" s="91"/>
      <c r="AVC98" s="91"/>
      <c r="AVD98" s="91"/>
      <c r="AVE98" s="91"/>
      <c r="AVF98" s="91"/>
      <c r="AVG98" s="91"/>
      <c r="AVH98" s="91"/>
      <c r="AVI98" s="91"/>
      <c r="AVJ98" s="91"/>
      <c r="AVK98" s="91"/>
      <c r="AVL98" s="91"/>
      <c r="AVM98" s="91"/>
      <c r="AVN98" s="91"/>
      <c r="AVO98" s="91"/>
      <c r="AVP98" s="91"/>
      <c r="AVQ98" s="91"/>
      <c r="AVR98" s="91"/>
      <c r="AVS98" s="91"/>
      <c r="AVT98" s="91"/>
      <c r="AVU98" s="91"/>
      <c r="AVV98" s="91"/>
      <c r="AVW98" s="91"/>
      <c r="AVX98" s="91"/>
      <c r="AVY98" s="91"/>
      <c r="AVZ98" s="91"/>
      <c r="AWA98" s="91"/>
      <c r="AWB98" s="91"/>
      <c r="AWC98" s="91"/>
      <c r="AWD98" s="91"/>
      <c r="AWE98" s="91"/>
      <c r="AWF98" s="91"/>
      <c r="AWG98" s="91"/>
      <c r="AWH98" s="91"/>
      <c r="AWI98" s="91"/>
      <c r="AWJ98" s="91"/>
      <c r="AWK98" s="91"/>
      <c r="AWL98" s="91"/>
      <c r="AWM98" s="91"/>
      <c r="AWN98" s="91"/>
      <c r="AWO98" s="91"/>
      <c r="AWP98" s="91"/>
      <c r="AWQ98" s="91"/>
      <c r="AWR98" s="91"/>
      <c r="AWS98" s="91"/>
      <c r="AWT98" s="91"/>
      <c r="AWU98" s="91"/>
      <c r="AWV98" s="91"/>
      <c r="AWW98" s="91"/>
      <c r="AWX98" s="91"/>
      <c r="AWY98" s="91"/>
      <c r="AWZ98" s="91"/>
      <c r="AXA98" s="91"/>
      <c r="AXB98" s="91"/>
      <c r="AXC98" s="91"/>
      <c r="AXD98" s="91"/>
      <c r="AXE98" s="91"/>
      <c r="AXF98" s="91"/>
      <c r="AXG98" s="91"/>
      <c r="AXH98" s="91"/>
      <c r="AXI98" s="91"/>
      <c r="AXJ98" s="91"/>
      <c r="AXK98" s="91"/>
      <c r="AXL98" s="91"/>
      <c r="AXM98" s="91"/>
      <c r="AXN98" s="91"/>
      <c r="AXO98" s="91"/>
      <c r="AXP98" s="91"/>
      <c r="AXQ98" s="91"/>
      <c r="AXR98" s="91"/>
      <c r="AXS98" s="91"/>
      <c r="AXT98" s="91"/>
      <c r="AXU98" s="91"/>
      <c r="AXV98" s="91"/>
      <c r="AXW98" s="91"/>
      <c r="AXX98" s="91"/>
      <c r="AXY98" s="91"/>
      <c r="AXZ98" s="91"/>
      <c r="AYA98" s="91"/>
      <c r="AYB98" s="91"/>
      <c r="AYC98" s="91"/>
      <c r="AYD98" s="91"/>
      <c r="AYE98" s="91"/>
      <c r="AYF98" s="91"/>
      <c r="AYG98" s="91"/>
      <c r="AYH98" s="91"/>
      <c r="AYI98" s="91"/>
      <c r="AYJ98" s="91"/>
      <c r="AYK98" s="91"/>
      <c r="AYL98" s="91"/>
      <c r="AYM98" s="91"/>
      <c r="AYN98" s="91"/>
      <c r="AYO98" s="91"/>
      <c r="AYP98" s="91"/>
      <c r="AYQ98" s="91"/>
      <c r="AYR98" s="91"/>
      <c r="AYS98" s="91"/>
      <c r="AYT98" s="91"/>
      <c r="AYU98" s="91"/>
      <c r="AYV98" s="91"/>
      <c r="AYW98" s="91"/>
      <c r="AYX98" s="91"/>
      <c r="AYY98" s="91"/>
      <c r="AYZ98" s="91"/>
      <c r="AZA98" s="91"/>
      <c r="AZB98" s="91"/>
      <c r="AZC98" s="91"/>
      <c r="AZD98" s="91"/>
      <c r="AZE98" s="91"/>
      <c r="AZF98" s="91"/>
      <c r="AZG98" s="91"/>
      <c r="AZH98" s="91"/>
      <c r="AZI98" s="91"/>
      <c r="AZJ98" s="91"/>
      <c r="AZK98" s="91"/>
      <c r="AZL98" s="91"/>
      <c r="AZM98" s="91"/>
      <c r="AZN98" s="91"/>
      <c r="AZO98" s="91"/>
      <c r="AZP98" s="91"/>
      <c r="AZQ98" s="91"/>
      <c r="AZR98" s="91"/>
      <c r="AZS98" s="91"/>
      <c r="AZT98" s="91"/>
      <c r="AZU98" s="91"/>
      <c r="AZV98" s="91"/>
      <c r="AZW98" s="91"/>
      <c r="AZX98" s="91"/>
      <c r="AZY98" s="91"/>
      <c r="AZZ98" s="91"/>
      <c r="BAA98" s="91"/>
      <c r="BAB98" s="91"/>
      <c r="BAC98" s="91"/>
      <c r="BAD98" s="91"/>
      <c r="BAE98" s="91"/>
      <c r="BAF98" s="91"/>
      <c r="BAG98" s="91"/>
      <c r="BAH98" s="91"/>
      <c r="BAI98" s="91"/>
      <c r="BAJ98" s="91"/>
      <c r="BAK98" s="91"/>
      <c r="BAL98" s="91"/>
      <c r="BAM98" s="91"/>
      <c r="BAN98" s="91"/>
      <c r="BAO98" s="91"/>
      <c r="BAP98" s="91"/>
      <c r="BAQ98" s="91"/>
      <c r="BAR98" s="91"/>
      <c r="BAS98" s="91"/>
      <c r="BAT98" s="91"/>
      <c r="BAU98" s="91"/>
      <c r="BAV98" s="91"/>
      <c r="BAW98" s="91"/>
      <c r="BAX98" s="91"/>
      <c r="BAY98" s="91"/>
      <c r="BAZ98" s="91"/>
      <c r="BBA98" s="91"/>
      <c r="BBB98" s="91"/>
      <c r="BBC98" s="91"/>
      <c r="BBD98" s="91"/>
      <c r="BBE98" s="91"/>
      <c r="BBF98" s="91"/>
      <c r="BBG98" s="91"/>
      <c r="BBH98" s="91"/>
      <c r="BBI98" s="91"/>
      <c r="BBJ98" s="91"/>
      <c r="BBK98" s="91"/>
      <c r="BBL98" s="91"/>
      <c r="BBM98" s="91"/>
      <c r="BBN98" s="91"/>
      <c r="BBO98" s="91"/>
      <c r="BBP98" s="91"/>
      <c r="BBQ98" s="91"/>
      <c r="BBR98" s="91"/>
      <c r="BBS98" s="91"/>
      <c r="BBT98" s="91"/>
      <c r="BBU98" s="91"/>
      <c r="BBV98" s="91"/>
      <c r="BBW98" s="91"/>
      <c r="BBX98" s="91"/>
      <c r="BBY98" s="91"/>
      <c r="BBZ98" s="91"/>
      <c r="BCA98" s="91"/>
      <c r="BCB98" s="91"/>
      <c r="BCC98" s="91"/>
      <c r="BCD98" s="91"/>
      <c r="BCE98" s="91"/>
      <c r="BCF98" s="91"/>
      <c r="BCG98" s="91"/>
      <c r="BCH98" s="91"/>
      <c r="BCI98" s="91"/>
      <c r="BCJ98" s="91"/>
      <c r="BCK98" s="91"/>
      <c r="BCL98" s="91"/>
      <c r="BCM98" s="91"/>
      <c r="BCN98" s="91"/>
      <c r="BCO98" s="91"/>
      <c r="BCP98" s="91"/>
      <c r="BCQ98" s="91"/>
      <c r="BCR98" s="91"/>
      <c r="BCS98" s="91"/>
      <c r="BCT98" s="91"/>
      <c r="BCU98" s="91"/>
      <c r="BCV98" s="91"/>
      <c r="BCW98" s="91"/>
      <c r="BCX98" s="91"/>
      <c r="BCY98" s="91"/>
      <c r="BCZ98" s="91"/>
      <c r="BDA98" s="91"/>
      <c r="BDB98" s="91"/>
      <c r="BDC98" s="91"/>
      <c r="BDD98" s="91"/>
      <c r="BDE98" s="91"/>
      <c r="BDF98" s="91"/>
      <c r="BDG98" s="91"/>
      <c r="BDH98" s="91"/>
      <c r="BDI98" s="91"/>
      <c r="BDJ98" s="91"/>
      <c r="BDK98" s="91"/>
      <c r="BDL98" s="91"/>
      <c r="BDM98" s="91"/>
      <c r="BDN98" s="91"/>
      <c r="BDO98" s="91"/>
      <c r="BDP98" s="91"/>
      <c r="BDQ98" s="91"/>
      <c r="BDR98" s="91"/>
      <c r="BDS98" s="91"/>
      <c r="BDT98" s="91"/>
      <c r="BDU98" s="91"/>
      <c r="BDV98" s="91"/>
      <c r="BDW98" s="91"/>
      <c r="BDX98" s="91"/>
      <c r="BDY98" s="91"/>
      <c r="BDZ98" s="91"/>
      <c r="BEA98" s="91"/>
      <c r="BEB98" s="91"/>
      <c r="BEC98" s="91"/>
      <c r="BED98" s="91"/>
      <c r="BEE98" s="91"/>
      <c r="BEF98" s="91"/>
      <c r="BEG98" s="91"/>
      <c r="BEH98" s="91"/>
      <c r="BEI98" s="91"/>
      <c r="BEJ98" s="91"/>
      <c r="BEK98" s="91"/>
      <c r="BEL98" s="91"/>
      <c r="BEM98" s="91"/>
      <c r="BEN98" s="91"/>
      <c r="BEO98" s="91"/>
      <c r="BEP98" s="91"/>
      <c r="BEQ98" s="91"/>
      <c r="BER98" s="91"/>
      <c r="BES98" s="91"/>
      <c r="BET98" s="91"/>
      <c r="BEU98" s="91"/>
      <c r="BEV98" s="91"/>
      <c r="BEW98" s="91"/>
      <c r="BEX98" s="91"/>
      <c r="BEY98" s="91"/>
      <c r="BEZ98" s="91"/>
      <c r="BFA98" s="91"/>
      <c r="BFB98" s="91"/>
      <c r="BFC98" s="91"/>
      <c r="BFD98" s="91"/>
      <c r="BFE98" s="91"/>
      <c r="BFF98" s="91"/>
      <c r="BFG98" s="91"/>
      <c r="BFH98" s="91"/>
      <c r="BFI98" s="91"/>
      <c r="BFJ98" s="91"/>
      <c r="BFK98" s="91"/>
      <c r="BFL98" s="91"/>
      <c r="BFM98" s="91"/>
      <c r="BFN98" s="91"/>
      <c r="BFO98" s="91"/>
      <c r="BFP98" s="91"/>
      <c r="BFQ98" s="91"/>
      <c r="BFR98" s="91"/>
      <c r="BFS98" s="91"/>
      <c r="BFT98" s="91"/>
      <c r="BFU98" s="91"/>
      <c r="BFV98" s="91"/>
      <c r="BFW98" s="91"/>
      <c r="BFX98" s="91"/>
      <c r="BFY98" s="91"/>
      <c r="BFZ98" s="91"/>
      <c r="BGA98" s="91"/>
      <c r="BGB98" s="91"/>
      <c r="BGC98" s="91"/>
      <c r="BGD98" s="91"/>
      <c r="BGE98" s="91"/>
      <c r="BGF98" s="91"/>
      <c r="BGG98" s="91"/>
      <c r="BGH98" s="91"/>
      <c r="BGI98" s="91"/>
      <c r="BGJ98" s="91"/>
      <c r="BGK98" s="91"/>
      <c r="BGL98" s="91"/>
      <c r="BGM98" s="91"/>
      <c r="BGN98" s="91"/>
      <c r="BGO98" s="91"/>
      <c r="BGP98" s="91"/>
      <c r="BGQ98" s="91"/>
      <c r="BGR98" s="91"/>
      <c r="BGS98" s="91"/>
      <c r="BGT98" s="91"/>
      <c r="BGU98" s="91"/>
      <c r="BGV98" s="91"/>
      <c r="BGW98" s="91"/>
      <c r="BGX98" s="91"/>
      <c r="BGY98" s="91"/>
      <c r="BGZ98" s="91"/>
      <c r="BHA98" s="91"/>
      <c r="BHB98" s="91"/>
      <c r="BHC98" s="91"/>
      <c r="BHD98" s="91"/>
      <c r="BHE98" s="91"/>
      <c r="BHF98" s="91"/>
      <c r="BHG98" s="91"/>
      <c r="BHH98" s="91"/>
      <c r="BHI98" s="91"/>
      <c r="BHJ98" s="91"/>
      <c r="BHK98" s="91"/>
      <c r="BHL98" s="91"/>
      <c r="BHM98" s="91"/>
      <c r="BHN98" s="91"/>
      <c r="BHO98" s="91"/>
      <c r="BHP98" s="91"/>
      <c r="BHQ98" s="91"/>
    </row>
    <row r="99" spans="18:1577">
      <c r="R99" s="91"/>
      <c r="S99" s="91"/>
      <c r="T99" s="91"/>
      <c r="U99" s="91"/>
      <c r="V99" s="91"/>
      <c r="W99" s="91"/>
      <c r="DO99" s="91"/>
      <c r="DP99" s="91"/>
      <c r="DQ99" s="91"/>
      <c r="DR99" s="91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91"/>
      <c r="EQ99" s="91"/>
      <c r="ER99" s="91"/>
      <c r="ES99" s="91"/>
      <c r="ET99" s="91"/>
      <c r="EU99" s="91"/>
      <c r="EV99" s="91"/>
      <c r="EW99" s="91"/>
      <c r="EX99" s="91"/>
      <c r="EY99" s="91"/>
      <c r="EZ99" s="91"/>
      <c r="FA99" s="91"/>
      <c r="FB99" s="91"/>
      <c r="FC99" s="91"/>
      <c r="FD99" s="91"/>
      <c r="FE99" s="91"/>
      <c r="FF99" s="91"/>
      <c r="FG99" s="91"/>
      <c r="FH99" s="91"/>
      <c r="FI99" s="91"/>
      <c r="FJ99" s="91"/>
      <c r="FK99" s="91"/>
      <c r="FL99" s="91"/>
      <c r="FM99" s="91"/>
      <c r="FN99" s="91"/>
      <c r="FO99" s="91"/>
      <c r="FP99" s="91"/>
      <c r="FQ99" s="91"/>
      <c r="FR99" s="91"/>
      <c r="FS99" s="91"/>
      <c r="FT99" s="91"/>
      <c r="FU99" s="91"/>
      <c r="FV99" s="91"/>
      <c r="FW99" s="91"/>
      <c r="FX99" s="91"/>
      <c r="FY99" s="91"/>
      <c r="FZ99" s="91"/>
      <c r="GA99" s="91"/>
      <c r="GB99" s="91"/>
      <c r="GC99" s="91"/>
      <c r="GD99" s="91"/>
      <c r="GE99" s="91"/>
      <c r="GF99" s="91"/>
      <c r="GG99" s="91"/>
      <c r="GH99" s="91"/>
      <c r="GI99" s="91"/>
      <c r="GJ99" s="91"/>
      <c r="GK99" s="91"/>
      <c r="GL99" s="91"/>
      <c r="GM99" s="91"/>
      <c r="GN99" s="91"/>
      <c r="GO99" s="91"/>
      <c r="GP99" s="91"/>
      <c r="GQ99" s="91"/>
      <c r="GR99" s="91"/>
      <c r="GS99" s="91"/>
      <c r="GT99" s="91"/>
      <c r="GU99" s="91"/>
      <c r="GV99" s="91"/>
      <c r="GW99" s="91"/>
      <c r="GX99" s="91"/>
      <c r="GY99" s="91"/>
      <c r="GZ99" s="91"/>
      <c r="HA99" s="91"/>
      <c r="HB99" s="91"/>
      <c r="HC99" s="91"/>
      <c r="HD99" s="91"/>
      <c r="HE99" s="91"/>
      <c r="HF99" s="91"/>
      <c r="HG99" s="91"/>
      <c r="HH99" s="91"/>
      <c r="HI99" s="91"/>
      <c r="HJ99" s="91"/>
      <c r="HK99" s="91"/>
      <c r="HL99" s="91"/>
      <c r="HM99" s="91"/>
      <c r="HN99" s="91"/>
      <c r="HO99" s="91"/>
      <c r="HP99" s="91"/>
      <c r="HQ99" s="91"/>
      <c r="HR99" s="91"/>
      <c r="HS99" s="91"/>
      <c r="HT99" s="91"/>
      <c r="HU99" s="91"/>
      <c r="HV99" s="91"/>
      <c r="HW99" s="91"/>
      <c r="HX99" s="91"/>
      <c r="HY99" s="91"/>
      <c r="HZ99" s="91"/>
      <c r="IA99" s="91"/>
      <c r="IB99" s="91"/>
      <c r="IC99" s="91"/>
      <c r="ID99" s="91"/>
      <c r="IE99" s="91"/>
      <c r="IF99" s="91"/>
      <c r="IG99" s="91"/>
      <c r="IH99" s="91"/>
      <c r="II99" s="91"/>
      <c r="IJ99" s="91"/>
      <c r="IK99" s="91"/>
      <c r="IL99" s="91"/>
      <c r="IM99" s="91"/>
      <c r="IN99" s="91"/>
      <c r="IO99" s="91"/>
      <c r="IP99" s="91"/>
      <c r="IQ99" s="91"/>
      <c r="IR99" s="91"/>
      <c r="IS99" s="91"/>
      <c r="IT99" s="91"/>
      <c r="IU99" s="91"/>
      <c r="IV99" s="91"/>
      <c r="IW99" s="91"/>
      <c r="IX99" s="91"/>
      <c r="IY99" s="91"/>
      <c r="IZ99" s="91"/>
      <c r="JA99" s="91"/>
      <c r="JB99" s="91"/>
      <c r="JC99" s="91"/>
      <c r="JD99" s="91"/>
      <c r="JE99" s="91"/>
      <c r="JF99" s="91"/>
      <c r="JG99" s="91"/>
      <c r="JH99" s="91"/>
      <c r="JI99" s="91"/>
      <c r="JJ99" s="91"/>
      <c r="JK99" s="91"/>
      <c r="JL99" s="91"/>
      <c r="JM99" s="91"/>
      <c r="JN99" s="91"/>
      <c r="JO99" s="91"/>
      <c r="JP99" s="91"/>
      <c r="JQ99" s="91"/>
      <c r="JR99" s="91"/>
      <c r="JS99" s="91"/>
      <c r="JT99" s="91"/>
      <c r="JU99" s="91"/>
      <c r="JV99" s="91"/>
      <c r="JW99" s="91"/>
      <c r="JX99" s="91"/>
      <c r="JY99" s="91"/>
      <c r="JZ99" s="91"/>
      <c r="KA99" s="91"/>
      <c r="KB99" s="91"/>
      <c r="KC99" s="91"/>
      <c r="KD99" s="91"/>
      <c r="KE99" s="91"/>
      <c r="KF99" s="91"/>
      <c r="KG99" s="91"/>
      <c r="KH99" s="91"/>
      <c r="KI99" s="91"/>
      <c r="KJ99" s="91"/>
      <c r="KK99" s="91"/>
      <c r="KL99" s="91"/>
      <c r="KM99" s="91"/>
      <c r="KN99" s="91"/>
      <c r="KO99" s="91"/>
      <c r="KP99" s="91"/>
      <c r="KQ99" s="91"/>
      <c r="KR99" s="91"/>
      <c r="KS99" s="91"/>
      <c r="KT99" s="91"/>
      <c r="KU99" s="91"/>
      <c r="KV99" s="91"/>
      <c r="KW99" s="91"/>
      <c r="KX99" s="91"/>
      <c r="KY99" s="91"/>
      <c r="KZ99" s="91"/>
      <c r="LA99" s="91"/>
      <c r="LB99" s="91"/>
      <c r="LC99" s="91"/>
      <c r="LD99" s="91"/>
      <c r="LE99" s="91"/>
      <c r="LF99" s="91"/>
      <c r="LG99" s="91"/>
      <c r="LH99" s="91"/>
      <c r="LI99" s="91"/>
      <c r="LJ99" s="91"/>
      <c r="LK99" s="91"/>
      <c r="LL99" s="91"/>
      <c r="LM99" s="91"/>
      <c r="LN99" s="91"/>
      <c r="LO99" s="91"/>
      <c r="LP99" s="91"/>
      <c r="LQ99" s="91"/>
      <c r="LR99" s="91"/>
      <c r="LS99" s="91"/>
      <c r="LT99" s="91"/>
      <c r="LU99" s="91"/>
      <c r="LV99" s="91"/>
      <c r="LW99" s="91"/>
      <c r="LX99" s="91"/>
      <c r="LY99" s="91"/>
      <c r="LZ99" s="91"/>
      <c r="MA99" s="91"/>
      <c r="MB99" s="91"/>
      <c r="MC99" s="91"/>
      <c r="MD99" s="91"/>
      <c r="ME99" s="91"/>
      <c r="MF99" s="91"/>
      <c r="MG99" s="91"/>
      <c r="MH99" s="91"/>
      <c r="MI99" s="91"/>
      <c r="MJ99" s="91"/>
      <c r="MK99" s="91"/>
      <c r="ML99" s="91"/>
      <c r="MM99" s="91"/>
      <c r="MN99" s="91"/>
      <c r="MO99" s="91"/>
      <c r="MP99" s="91"/>
      <c r="MQ99" s="91"/>
      <c r="MR99" s="91"/>
      <c r="MS99" s="91"/>
      <c r="MT99" s="91"/>
      <c r="MU99" s="91"/>
      <c r="MV99" s="91"/>
      <c r="MW99" s="91"/>
      <c r="MX99" s="91"/>
      <c r="MY99" s="91"/>
      <c r="MZ99" s="91"/>
      <c r="NA99" s="91"/>
      <c r="NB99" s="91"/>
      <c r="NC99" s="91"/>
      <c r="ND99" s="91"/>
      <c r="NE99" s="91"/>
      <c r="NF99" s="91"/>
      <c r="NG99" s="91"/>
      <c r="NH99" s="91"/>
      <c r="NI99" s="91"/>
      <c r="NJ99" s="91"/>
      <c r="NK99" s="91"/>
      <c r="NL99" s="91"/>
      <c r="NM99" s="91"/>
      <c r="NN99" s="91"/>
      <c r="NO99" s="91"/>
      <c r="NP99" s="91"/>
      <c r="NQ99" s="91"/>
      <c r="NR99" s="91"/>
      <c r="NS99" s="91"/>
      <c r="NT99" s="91"/>
      <c r="NU99" s="91"/>
      <c r="NV99" s="91"/>
      <c r="NW99" s="91"/>
      <c r="NX99" s="91"/>
      <c r="NY99" s="91"/>
      <c r="NZ99" s="91"/>
      <c r="OA99" s="91"/>
      <c r="OB99" s="91"/>
      <c r="OC99" s="91"/>
      <c r="OD99" s="91"/>
      <c r="OE99" s="91"/>
      <c r="OF99" s="91"/>
      <c r="OG99" s="91"/>
      <c r="OH99" s="91"/>
      <c r="OI99" s="91"/>
      <c r="OJ99" s="91"/>
      <c r="OK99" s="91"/>
      <c r="OL99" s="91"/>
      <c r="OM99" s="91"/>
      <c r="ON99" s="91"/>
      <c r="OO99" s="91"/>
      <c r="OP99" s="91"/>
      <c r="OQ99" s="91"/>
      <c r="OR99" s="91"/>
      <c r="OS99" s="91"/>
      <c r="OT99" s="91"/>
      <c r="OU99" s="91"/>
      <c r="OV99" s="91"/>
      <c r="OW99" s="91"/>
      <c r="OX99" s="91"/>
      <c r="OY99" s="91"/>
      <c r="OZ99" s="91"/>
      <c r="PA99" s="91"/>
      <c r="PB99" s="91"/>
      <c r="PC99" s="91"/>
      <c r="PD99" s="91"/>
      <c r="PE99" s="91"/>
      <c r="PF99" s="91"/>
      <c r="PG99" s="91"/>
      <c r="PH99" s="91"/>
      <c r="PI99" s="91"/>
      <c r="PJ99" s="91"/>
      <c r="PK99" s="91"/>
      <c r="PL99" s="91"/>
      <c r="PM99" s="91"/>
      <c r="PN99" s="91"/>
      <c r="PO99" s="91"/>
      <c r="PP99" s="91"/>
      <c r="PQ99" s="91"/>
      <c r="PR99" s="91"/>
      <c r="PS99" s="91"/>
      <c r="PT99" s="91"/>
      <c r="PU99" s="91"/>
      <c r="PV99" s="91"/>
      <c r="PW99" s="91"/>
      <c r="PX99" s="91"/>
      <c r="PY99" s="91"/>
      <c r="PZ99" s="91"/>
      <c r="QA99" s="91"/>
      <c r="QB99" s="91"/>
      <c r="QC99" s="91"/>
      <c r="QD99" s="91"/>
      <c r="QE99" s="91"/>
      <c r="QF99" s="91"/>
      <c r="QG99" s="91"/>
      <c r="QH99" s="91"/>
      <c r="QI99" s="91"/>
      <c r="QJ99" s="91"/>
      <c r="QK99" s="91"/>
      <c r="QL99" s="91"/>
      <c r="QM99" s="91"/>
      <c r="QN99" s="91"/>
      <c r="QO99" s="91"/>
      <c r="QP99" s="91"/>
      <c r="QQ99" s="91"/>
      <c r="QR99" s="91"/>
      <c r="QS99" s="91"/>
      <c r="QT99" s="91"/>
      <c r="QU99" s="91"/>
      <c r="QV99" s="91"/>
      <c r="QW99" s="91"/>
      <c r="QX99" s="91"/>
      <c r="QY99" s="91"/>
      <c r="QZ99" s="91"/>
      <c r="RA99" s="91"/>
      <c r="RB99" s="91"/>
      <c r="RC99" s="91"/>
      <c r="RD99" s="91"/>
      <c r="RE99" s="91"/>
      <c r="RF99" s="91"/>
      <c r="RG99" s="91"/>
      <c r="RH99" s="91"/>
      <c r="RI99" s="91"/>
      <c r="RJ99" s="91"/>
      <c r="RK99" s="91"/>
      <c r="RL99" s="91"/>
      <c r="RM99" s="91"/>
      <c r="RN99" s="91"/>
      <c r="RO99" s="91"/>
      <c r="RP99" s="91"/>
      <c r="RQ99" s="91"/>
      <c r="RR99" s="91"/>
      <c r="RS99" s="91"/>
      <c r="RT99" s="91"/>
      <c r="RU99" s="91"/>
      <c r="RV99" s="91"/>
      <c r="RW99" s="91"/>
      <c r="RX99" s="91"/>
      <c r="RY99" s="91"/>
      <c r="RZ99" s="91"/>
      <c r="SA99" s="91"/>
      <c r="SB99" s="91"/>
      <c r="SC99" s="91"/>
      <c r="SD99" s="91"/>
      <c r="SE99" s="91"/>
      <c r="SF99" s="91"/>
      <c r="SG99" s="91"/>
      <c r="SH99" s="91"/>
      <c r="SI99" s="91"/>
      <c r="SJ99" s="91"/>
      <c r="SK99" s="91"/>
      <c r="SL99" s="91"/>
      <c r="SM99" s="91"/>
      <c r="SN99" s="91"/>
      <c r="SO99" s="91"/>
      <c r="SP99" s="91"/>
      <c r="SQ99" s="91"/>
      <c r="SR99" s="91"/>
      <c r="SS99" s="91"/>
      <c r="ST99" s="91"/>
      <c r="SU99" s="91"/>
      <c r="SV99" s="91"/>
      <c r="SW99" s="91"/>
      <c r="SX99" s="91"/>
      <c r="SY99" s="91"/>
      <c r="SZ99" s="91"/>
      <c r="TA99" s="91"/>
      <c r="TB99" s="91"/>
      <c r="TC99" s="91"/>
      <c r="TD99" s="91"/>
      <c r="TE99" s="91"/>
      <c r="TF99" s="91"/>
      <c r="TG99" s="91"/>
      <c r="TH99" s="91"/>
      <c r="TI99" s="91"/>
      <c r="TJ99" s="91"/>
      <c r="TK99" s="91"/>
      <c r="TL99" s="91"/>
      <c r="TM99" s="91"/>
      <c r="TN99" s="91"/>
      <c r="TO99" s="91"/>
      <c r="TP99" s="91"/>
      <c r="TQ99" s="91"/>
      <c r="TR99" s="91"/>
      <c r="TS99" s="91"/>
      <c r="TT99" s="91"/>
      <c r="TU99" s="91"/>
      <c r="TV99" s="91"/>
      <c r="TW99" s="91"/>
      <c r="TX99" s="91"/>
      <c r="TY99" s="91"/>
      <c r="TZ99" s="91"/>
      <c r="UA99" s="91"/>
      <c r="UB99" s="91"/>
      <c r="UC99" s="91"/>
      <c r="UD99" s="91"/>
      <c r="UE99" s="91"/>
      <c r="UF99" s="91"/>
      <c r="UG99" s="91"/>
      <c r="UH99" s="91"/>
      <c r="UI99" s="91"/>
      <c r="UJ99" s="91"/>
      <c r="UK99" s="91"/>
      <c r="UL99" s="91"/>
      <c r="UM99" s="91"/>
      <c r="UN99" s="91"/>
      <c r="UO99" s="91"/>
      <c r="UP99" s="91"/>
      <c r="UQ99" s="91"/>
      <c r="UR99" s="91"/>
      <c r="US99" s="91"/>
      <c r="UT99" s="91"/>
      <c r="UU99" s="91"/>
      <c r="UV99" s="91"/>
      <c r="UW99" s="91"/>
      <c r="UX99" s="91"/>
      <c r="UY99" s="91"/>
      <c r="UZ99" s="91"/>
      <c r="VA99" s="91"/>
      <c r="VB99" s="91"/>
      <c r="VC99" s="91"/>
      <c r="VD99" s="91"/>
      <c r="VE99" s="91"/>
      <c r="VF99" s="91"/>
      <c r="VG99" s="91"/>
      <c r="VH99" s="91"/>
      <c r="VI99" s="91"/>
      <c r="VJ99" s="91"/>
      <c r="VK99" s="91"/>
      <c r="VL99" s="91"/>
      <c r="VM99" s="91"/>
      <c r="VN99" s="91"/>
      <c r="VO99" s="91"/>
      <c r="VP99" s="91"/>
      <c r="VQ99" s="91"/>
      <c r="VR99" s="91"/>
      <c r="VS99" s="91"/>
      <c r="VT99" s="91"/>
      <c r="VU99" s="91"/>
      <c r="VV99" s="91"/>
      <c r="VW99" s="91"/>
      <c r="VX99" s="91"/>
      <c r="VY99" s="91"/>
      <c r="VZ99" s="91"/>
      <c r="WA99" s="91"/>
      <c r="WB99" s="91"/>
      <c r="WC99" s="91"/>
      <c r="WD99" s="91"/>
      <c r="WE99" s="91"/>
      <c r="WF99" s="91"/>
      <c r="WG99" s="91"/>
      <c r="WH99" s="91"/>
      <c r="WI99" s="91"/>
      <c r="WJ99" s="91"/>
      <c r="WK99" s="91"/>
      <c r="WL99" s="91"/>
      <c r="WM99" s="91"/>
      <c r="WN99" s="91"/>
      <c r="WO99" s="91"/>
      <c r="WP99" s="91"/>
      <c r="WQ99" s="91"/>
      <c r="WR99" s="91"/>
      <c r="WS99" s="91"/>
      <c r="WT99" s="91"/>
      <c r="WU99" s="91"/>
      <c r="WV99" s="91"/>
      <c r="WW99" s="91"/>
      <c r="WX99" s="91"/>
      <c r="WY99" s="91"/>
      <c r="WZ99" s="91"/>
      <c r="XA99" s="91"/>
      <c r="XB99" s="91"/>
      <c r="XC99" s="91"/>
      <c r="XD99" s="91"/>
      <c r="XE99" s="91"/>
      <c r="XF99" s="91"/>
      <c r="XG99" s="91"/>
      <c r="XH99" s="91"/>
      <c r="XI99" s="91"/>
      <c r="XJ99" s="91"/>
      <c r="XK99" s="91"/>
      <c r="XL99" s="91"/>
      <c r="XM99" s="91"/>
      <c r="XN99" s="91"/>
      <c r="XO99" s="91"/>
      <c r="XP99" s="91"/>
      <c r="XQ99" s="91"/>
      <c r="XR99" s="91"/>
      <c r="XS99" s="91"/>
      <c r="XT99" s="91"/>
      <c r="XU99" s="91"/>
      <c r="XV99" s="91"/>
      <c r="XW99" s="91"/>
      <c r="XX99" s="91"/>
      <c r="XY99" s="91"/>
      <c r="XZ99" s="91"/>
      <c r="YA99" s="91"/>
      <c r="YB99" s="91"/>
      <c r="YC99" s="91"/>
      <c r="YD99" s="91"/>
      <c r="YE99" s="91"/>
      <c r="YF99" s="91"/>
      <c r="YG99" s="91"/>
      <c r="YH99" s="91"/>
      <c r="YI99" s="91"/>
      <c r="YJ99" s="91"/>
      <c r="YK99" s="91"/>
      <c r="YL99" s="91"/>
      <c r="YM99" s="91"/>
      <c r="YN99" s="91"/>
      <c r="YO99" s="91"/>
      <c r="YP99" s="91"/>
      <c r="YQ99" s="91"/>
      <c r="YR99" s="91"/>
      <c r="YS99" s="91"/>
      <c r="YT99" s="91"/>
      <c r="YU99" s="91"/>
      <c r="YV99" s="91"/>
      <c r="YW99" s="91"/>
      <c r="YX99" s="91"/>
      <c r="YY99" s="91"/>
      <c r="YZ99" s="91"/>
      <c r="ZA99" s="91"/>
      <c r="ZB99" s="91"/>
      <c r="ZC99" s="91"/>
      <c r="ZD99" s="91"/>
      <c r="ZE99" s="91"/>
      <c r="ZF99" s="91"/>
      <c r="ZG99" s="91"/>
      <c r="ZH99" s="91"/>
      <c r="ZI99" s="91"/>
      <c r="ZJ99" s="91"/>
      <c r="ZK99" s="91"/>
      <c r="ZL99" s="91"/>
      <c r="ZM99" s="91"/>
      <c r="ZN99" s="91"/>
      <c r="ZO99" s="91"/>
      <c r="ZP99" s="91"/>
      <c r="ZQ99" s="91"/>
      <c r="ZR99" s="91"/>
      <c r="ZS99" s="91"/>
      <c r="ZT99" s="91"/>
      <c r="ZU99" s="91"/>
      <c r="ZV99" s="91"/>
      <c r="ZW99" s="91"/>
      <c r="ZX99" s="91"/>
      <c r="ZY99" s="91"/>
      <c r="ZZ99" s="91"/>
      <c r="AAA99" s="91"/>
      <c r="AAB99" s="91"/>
      <c r="AAC99" s="91"/>
      <c r="AAD99" s="91"/>
      <c r="AAE99" s="91"/>
      <c r="AAF99" s="91"/>
      <c r="AAG99" s="91"/>
      <c r="AAH99" s="91"/>
      <c r="AAI99" s="91"/>
      <c r="AAJ99" s="91"/>
      <c r="AAK99" s="91"/>
      <c r="AAL99" s="91"/>
      <c r="AAM99" s="91"/>
      <c r="AAN99" s="91"/>
      <c r="AAO99" s="91"/>
      <c r="AAP99" s="91"/>
      <c r="AAQ99" s="91"/>
      <c r="AAR99" s="91"/>
      <c r="AAS99" s="91"/>
      <c r="AAT99" s="91"/>
      <c r="AAU99" s="91"/>
      <c r="AAV99" s="91"/>
      <c r="AAW99" s="91"/>
      <c r="AAX99" s="91"/>
      <c r="AAY99" s="91"/>
      <c r="AAZ99" s="91"/>
      <c r="ABA99" s="91"/>
      <c r="ABB99" s="91"/>
      <c r="ABC99" s="91"/>
      <c r="ABD99" s="91"/>
      <c r="ABE99" s="91"/>
      <c r="ABF99" s="91"/>
      <c r="ABG99" s="91"/>
      <c r="ABH99" s="91"/>
      <c r="ABI99" s="91"/>
      <c r="ABJ99" s="91"/>
      <c r="ABK99" s="91"/>
      <c r="ABL99" s="91"/>
      <c r="ABM99" s="91"/>
      <c r="ABN99" s="91"/>
      <c r="ABO99" s="91"/>
      <c r="ABP99" s="91"/>
      <c r="ABQ99" s="91"/>
      <c r="ABR99" s="91"/>
      <c r="ABS99" s="91"/>
      <c r="ABT99" s="91"/>
      <c r="ABU99" s="91"/>
      <c r="ABV99" s="91"/>
      <c r="ABW99" s="91"/>
      <c r="ABX99" s="91"/>
      <c r="ABY99" s="91"/>
      <c r="ABZ99" s="91"/>
      <c r="ACA99" s="91"/>
      <c r="ACB99" s="91"/>
      <c r="ACC99" s="91"/>
      <c r="ACD99" s="91"/>
      <c r="ACE99" s="91"/>
      <c r="ACF99" s="91"/>
      <c r="ACG99" s="91"/>
      <c r="ACH99" s="91"/>
      <c r="ACI99" s="91"/>
      <c r="ACJ99" s="91"/>
      <c r="ACK99" s="91"/>
      <c r="ACL99" s="91"/>
      <c r="ACM99" s="91"/>
      <c r="ACN99" s="91"/>
      <c r="ACO99" s="91"/>
      <c r="ACP99" s="91"/>
      <c r="ACQ99" s="91"/>
      <c r="ACR99" s="91"/>
      <c r="ACS99" s="91"/>
      <c r="ACT99" s="91"/>
      <c r="ACU99" s="91"/>
      <c r="ACV99" s="91"/>
      <c r="ACW99" s="91"/>
      <c r="ACX99" s="91"/>
      <c r="ACY99" s="91"/>
      <c r="ACZ99" s="91"/>
      <c r="ADA99" s="91"/>
      <c r="ADB99" s="91"/>
      <c r="ADC99" s="91"/>
      <c r="ADD99" s="91"/>
      <c r="ADE99" s="91"/>
      <c r="ADF99" s="91"/>
      <c r="ADG99" s="91"/>
      <c r="ADH99" s="91"/>
      <c r="ADI99" s="91"/>
      <c r="ADJ99" s="91"/>
      <c r="ADK99" s="91"/>
      <c r="ADL99" s="91"/>
      <c r="ADM99" s="91"/>
      <c r="ADN99" s="91"/>
      <c r="ADO99" s="91"/>
      <c r="ADP99" s="91"/>
      <c r="ADQ99" s="91"/>
      <c r="ADR99" s="91"/>
      <c r="ADS99" s="91"/>
      <c r="ADT99" s="91"/>
      <c r="ADU99" s="91"/>
      <c r="ADV99" s="91"/>
      <c r="ADW99" s="91"/>
      <c r="ADX99" s="91"/>
      <c r="ADY99" s="91"/>
      <c r="ADZ99" s="91"/>
      <c r="AEA99" s="91"/>
      <c r="AEB99" s="91"/>
      <c r="AEC99" s="91"/>
      <c r="AED99" s="91"/>
      <c r="AEE99" s="91"/>
      <c r="AEF99" s="91"/>
      <c r="AEG99" s="91"/>
      <c r="AEH99" s="91"/>
      <c r="AEI99" s="91"/>
      <c r="AEJ99" s="91"/>
      <c r="AEK99" s="91"/>
      <c r="AEL99" s="91"/>
      <c r="AEM99" s="91"/>
      <c r="AEN99" s="91"/>
      <c r="AEO99" s="91"/>
      <c r="AEP99" s="91"/>
      <c r="AEQ99" s="91"/>
      <c r="AER99" s="91"/>
      <c r="AES99" s="91"/>
      <c r="AET99" s="91"/>
      <c r="AEU99" s="91"/>
      <c r="AEV99" s="91"/>
      <c r="AEW99" s="91"/>
      <c r="AEX99" s="91"/>
      <c r="AEY99" s="91"/>
      <c r="AEZ99" s="91"/>
      <c r="AFA99" s="91"/>
      <c r="AFB99" s="91"/>
      <c r="AFC99" s="91"/>
      <c r="AFD99" s="91"/>
      <c r="AFE99" s="91"/>
      <c r="AFF99" s="91"/>
      <c r="AFG99" s="91"/>
      <c r="AFH99" s="91"/>
      <c r="AFI99" s="91"/>
      <c r="AFJ99" s="91"/>
      <c r="AFK99" s="91"/>
      <c r="AFL99" s="91"/>
      <c r="AFM99" s="91"/>
      <c r="AFN99" s="91"/>
      <c r="AFO99" s="91"/>
      <c r="AFP99" s="91"/>
      <c r="AFQ99" s="91"/>
      <c r="AFR99" s="91"/>
      <c r="AFS99" s="91"/>
      <c r="AFT99" s="91"/>
      <c r="AFU99" s="91"/>
      <c r="AFV99" s="91"/>
      <c r="AFW99" s="91"/>
      <c r="AFX99" s="91"/>
      <c r="AFY99" s="91"/>
      <c r="AFZ99" s="91"/>
      <c r="AGA99" s="91"/>
      <c r="AGB99" s="91"/>
      <c r="AGC99" s="91"/>
      <c r="AGD99" s="91"/>
      <c r="AGE99" s="91"/>
      <c r="AGF99" s="91"/>
      <c r="AGG99" s="91"/>
      <c r="AGH99" s="91"/>
      <c r="AGI99" s="91"/>
      <c r="AGJ99" s="91"/>
      <c r="AGK99" s="91"/>
      <c r="AGL99" s="91"/>
      <c r="AGM99" s="91"/>
      <c r="AGN99" s="91"/>
      <c r="AGO99" s="91"/>
      <c r="AGP99" s="91"/>
      <c r="AGQ99" s="91"/>
      <c r="AGR99" s="91"/>
      <c r="AGS99" s="91"/>
      <c r="AGT99" s="91"/>
      <c r="AGU99" s="91"/>
      <c r="AGV99" s="91"/>
      <c r="AGW99" s="91"/>
      <c r="AGX99" s="91"/>
      <c r="AGY99" s="91"/>
      <c r="AGZ99" s="91"/>
      <c r="AHA99" s="91"/>
      <c r="AHB99" s="91"/>
      <c r="AHC99" s="91"/>
      <c r="AHD99" s="91"/>
      <c r="AHE99" s="91"/>
      <c r="AHF99" s="91"/>
      <c r="AHG99" s="91"/>
      <c r="AHH99" s="91"/>
      <c r="AHI99" s="91"/>
      <c r="AHJ99" s="91"/>
      <c r="AHK99" s="91"/>
      <c r="AHL99" s="91"/>
      <c r="AHM99" s="91"/>
      <c r="AHN99" s="91"/>
      <c r="AHO99" s="91"/>
      <c r="AHP99" s="91"/>
      <c r="AHQ99" s="91"/>
      <c r="AHR99" s="91"/>
      <c r="AHS99" s="91"/>
      <c r="AHT99" s="91"/>
      <c r="AHU99" s="91"/>
      <c r="AHV99" s="91"/>
      <c r="AHW99" s="91"/>
      <c r="AHX99" s="91"/>
      <c r="AHY99" s="91"/>
      <c r="AHZ99" s="91"/>
      <c r="AIA99" s="91"/>
      <c r="AIB99" s="91"/>
      <c r="AIC99" s="91"/>
      <c r="AID99" s="91"/>
      <c r="AIE99" s="91"/>
      <c r="AIF99" s="91"/>
      <c r="AIG99" s="91"/>
      <c r="AIH99" s="91"/>
      <c r="AII99" s="91"/>
      <c r="AIJ99" s="91"/>
      <c r="AIK99" s="91"/>
      <c r="AIL99" s="91"/>
      <c r="AIM99" s="91"/>
      <c r="AIN99" s="91"/>
      <c r="AIO99" s="91"/>
      <c r="AIP99" s="91"/>
      <c r="AIQ99" s="91"/>
      <c r="AIR99" s="91"/>
      <c r="AIS99" s="91"/>
      <c r="AIT99" s="91"/>
      <c r="AIU99" s="91"/>
      <c r="AIV99" s="91"/>
      <c r="AIW99" s="91"/>
      <c r="AIX99" s="91"/>
      <c r="AIY99" s="91"/>
      <c r="AIZ99" s="91"/>
      <c r="AJA99" s="91"/>
      <c r="AJB99" s="91"/>
      <c r="AJC99" s="91"/>
      <c r="AJD99" s="91"/>
      <c r="AJE99" s="91"/>
      <c r="AJF99" s="91"/>
      <c r="AJG99" s="91"/>
      <c r="AJH99" s="91"/>
      <c r="AJI99" s="91"/>
      <c r="AJJ99" s="91"/>
      <c r="AJK99" s="91"/>
      <c r="AJL99" s="91"/>
      <c r="AJM99" s="91"/>
      <c r="AJN99" s="91"/>
      <c r="AJO99" s="91"/>
      <c r="AJP99" s="91"/>
      <c r="AJQ99" s="91"/>
      <c r="AJR99" s="91"/>
      <c r="AJS99" s="91"/>
      <c r="AJT99" s="91"/>
      <c r="AJU99" s="91"/>
      <c r="AJV99" s="91"/>
      <c r="AJW99" s="91"/>
      <c r="AJX99" s="91"/>
      <c r="AJY99" s="91"/>
      <c r="AJZ99" s="91"/>
      <c r="AKA99" s="91"/>
      <c r="AKB99" s="91"/>
      <c r="AKC99" s="91"/>
      <c r="AKD99" s="91"/>
      <c r="AKE99" s="91"/>
      <c r="AKF99" s="91"/>
      <c r="AKG99" s="91"/>
      <c r="AKH99" s="91"/>
      <c r="AKI99" s="91"/>
      <c r="AKJ99" s="91"/>
      <c r="AKK99" s="91"/>
      <c r="AKL99" s="91"/>
      <c r="AKM99" s="91"/>
      <c r="AKN99" s="91"/>
      <c r="AKO99" s="91"/>
      <c r="AKP99" s="91"/>
      <c r="AKQ99" s="91"/>
      <c r="AKR99" s="91"/>
      <c r="AKS99" s="91"/>
      <c r="AKT99" s="91"/>
      <c r="AKU99" s="91"/>
      <c r="AKV99" s="91"/>
      <c r="AKW99" s="91"/>
      <c r="AKX99" s="91"/>
      <c r="AKY99" s="91"/>
      <c r="AKZ99" s="91"/>
      <c r="ALA99" s="91"/>
      <c r="ALB99" s="91"/>
      <c r="ALC99" s="91"/>
      <c r="ALD99" s="91"/>
      <c r="ALE99" s="91"/>
      <c r="ALF99" s="91"/>
      <c r="ALG99" s="91"/>
      <c r="ALH99" s="91"/>
      <c r="ALI99" s="91"/>
      <c r="ALJ99" s="91"/>
      <c r="ALK99" s="91"/>
      <c r="ALL99" s="91"/>
      <c r="ALM99" s="91"/>
      <c r="ALN99" s="91"/>
      <c r="ALO99" s="91"/>
      <c r="ALP99" s="91"/>
      <c r="ALQ99" s="91"/>
      <c r="ALR99" s="91"/>
      <c r="ALS99" s="91"/>
      <c r="ALT99" s="91"/>
      <c r="ALU99" s="91"/>
      <c r="ALV99" s="91"/>
      <c r="ALW99" s="91"/>
      <c r="ALX99" s="91"/>
      <c r="ALY99" s="91"/>
      <c r="ALZ99" s="91"/>
      <c r="AMA99" s="91"/>
      <c r="AMB99" s="91"/>
      <c r="AMC99" s="91"/>
      <c r="AMD99" s="91"/>
      <c r="AME99" s="91"/>
      <c r="AMF99" s="91"/>
      <c r="AMG99" s="91"/>
      <c r="AMH99" s="91"/>
      <c r="AMI99" s="91"/>
      <c r="AMJ99" s="91"/>
      <c r="AMK99" s="91"/>
      <c r="AML99" s="91"/>
      <c r="AMM99" s="91"/>
      <c r="AMN99" s="91"/>
      <c r="AMO99" s="91"/>
      <c r="AMP99" s="91"/>
      <c r="AMQ99" s="91"/>
      <c r="AMR99" s="91"/>
      <c r="AMS99" s="91"/>
      <c r="AMT99" s="91"/>
      <c r="AMU99" s="91"/>
      <c r="AMV99" s="91"/>
      <c r="AMW99" s="91"/>
      <c r="AMX99" s="91"/>
      <c r="AMY99" s="91"/>
      <c r="AMZ99" s="91"/>
      <c r="ANA99" s="91"/>
      <c r="ANB99" s="91"/>
      <c r="ANC99" s="91"/>
      <c r="AND99" s="91"/>
      <c r="ANE99" s="91"/>
      <c r="ANF99" s="91"/>
      <c r="ANG99" s="91"/>
      <c r="ANH99" s="91"/>
      <c r="ANI99" s="91"/>
      <c r="ANJ99" s="91"/>
      <c r="ANK99" s="91"/>
      <c r="ANL99" s="91"/>
      <c r="ANM99" s="91"/>
      <c r="ANN99" s="91"/>
      <c r="ANO99" s="91"/>
      <c r="ANP99" s="91"/>
      <c r="ANQ99" s="91"/>
      <c r="ANR99" s="91"/>
      <c r="ANS99" s="91"/>
      <c r="ANT99" s="91"/>
      <c r="ANU99" s="91"/>
      <c r="ANV99" s="91"/>
      <c r="ANW99" s="91"/>
      <c r="ANX99" s="91"/>
      <c r="ANY99" s="91"/>
      <c r="ANZ99" s="91"/>
      <c r="AOA99" s="91"/>
      <c r="AOB99" s="91"/>
      <c r="AOC99" s="91"/>
      <c r="AOD99" s="91"/>
      <c r="AOE99" s="91"/>
      <c r="AOF99" s="91"/>
      <c r="AOG99" s="91"/>
      <c r="AOH99" s="91"/>
      <c r="AOI99" s="91"/>
      <c r="AOJ99" s="91"/>
      <c r="AOK99" s="91"/>
      <c r="AOL99" s="91"/>
      <c r="AOM99" s="91"/>
      <c r="AON99" s="91"/>
      <c r="AOO99" s="91"/>
      <c r="AOP99" s="91"/>
      <c r="AOQ99" s="91"/>
      <c r="AOR99" s="91"/>
      <c r="AOS99" s="91"/>
      <c r="AOT99" s="91"/>
      <c r="AOU99" s="91"/>
      <c r="AOV99" s="91"/>
      <c r="AOW99" s="91"/>
      <c r="AOX99" s="91"/>
      <c r="AOY99" s="91"/>
      <c r="AOZ99" s="91"/>
      <c r="APA99" s="91"/>
      <c r="APB99" s="91"/>
      <c r="APC99" s="91"/>
      <c r="APD99" s="91"/>
      <c r="APE99" s="91"/>
      <c r="APF99" s="91"/>
      <c r="APG99" s="91"/>
      <c r="APH99" s="91"/>
      <c r="API99" s="91"/>
      <c r="APJ99" s="91"/>
      <c r="APK99" s="91"/>
      <c r="APL99" s="91"/>
      <c r="APM99" s="91"/>
      <c r="APN99" s="91"/>
      <c r="APO99" s="91"/>
      <c r="APP99" s="91"/>
      <c r="APQ99" s="91"/>
      <c r="APR99" s="91"/>
      <c r="APS99" s="91"/>
      <c r="APT99" s="91"/>
      <c r="APU99" s="91"/>
      <c r="APV99" s="91"/>
      <c r="APW99" s="91"/>
      <c r="APX99" s="91"/>
      <c r="APY99" s="91"/>
      <c r="APZ99" s="91"/>
      <c r="AQA99" s="91"/>
      <c r="AQB99" s="91"/>
      <c r="AQC99" s="91"/>
      <c r="AQD99" s="91"/>
      <c r="AQE99" s="91"/>
      <c r="AQF99" s="91"/>
      <c r="AQG99" s="91"/>
      <c r="AQH99" s="91"/>
      <c r="AQI99" s="91"/>
      <c r="AQJ99" s="91"/>
      <c r="AQK99" s="91"/>
      <c r="AQL99" s="91"/>
      <c r="AQM99" s="91"/>
      <c r="AQN99" s="91"/>
      <c r="AQO99" s="91"/>
      <c r="AQP99" s="91"/>
      <c r="AQQ99" s="91"/>
      <c r="AQR99" s="91"/>
      <c r="AQS99" s="91"/>
      <c r="AQT99" s="91"/>
      <c r="AQU99" s="91"/>
      <c r="AQV99" s="91"/>
      <c r="AQW99" s="91"/>
      <c r="AQX99" s="91"/>
      <c r="AQY99" s="91"/>
      <c r="AQZ99" s="91"/>
      <c r="ARA99" s="91"/>
      <c r="ARB99" s="91"/>
      <c r="ARC99" s="91"/>
      <c r="ARD99" s="91"/>
      <c r="ARE99" s="91"/>
      <c r="ARF99" s="91"/>
      <c r="ARG99" s="91"/>
      <c r="ARH99" s="91"/>
      <c r="ARI99" s="91"/>
      <c r="ARJ99" s="91"/>
      <c r="ARK99" s="91"/>
      <c r="ARL99" s="91"/>
      <c r="ARM99" s="91"/>
      <c r="ARN99" s="91"/>
      <c r="ARO99" s="91"/>
      <c r="ARP99" s="91"/>
      <c r="ARQ99" s="91"/>
      <c r="ARR99" s="91"/>
      <c r="ARS99" s="91"/>
      <c r="ART99" s="91"/>
      <c r="ARU99" s="91"/>
      <c r="ARV99" s="91"/>
      <c r="ARW99" s="91"/>
      <c r="ARX99" s="91"/>
      <c r="ARY99" s="91"/>
      <c r="ARZ99" s="91"/>
      <c r="ASA99" s="91"/>
      <c r="ASB99" s="91"/>
      <c r="ASC99" s="91"/>
      <c r="ASD99" s="91"/>
      <c r="ASE99" s="91"/>
      <c r="ASF99" s="91"/>
      <c r="ASG99" s="91"/>
      <c r="ASH99" s="91"/>
      <c r="ASI99" s="91"/>
      <c r="ASJ99" s="91"/>
      <c r="ASK99" s="91"/>
      <c r="ASL99" s="91"/>
      <c r="ASM99" s="91"/>
      <c r="ASN99" s="91"/>
      <c r="ASO99" s="91"/>
      <c r="ASP99" s="91"/>
      <c r="ASQ99" s="91"/>
      <c r="ASR99" s="91"/>
      <c r="ASS99" s="91"/>
      <c r="AST99" s="91"/>
      <c r="ASU99" s="91"/>
      <c r="ASV99" s="91"/>
      <c r="ASW99" s="91"/>
      <c r="ASX99" s="91"/>
      <c r="ASY99" s="91"/>
      <c r="ASZ99" s="91"/>
      <c r="ATA99" s="91"/>
      <c r="ATB99" s="91"/>
      <c r="ATC99" s="91"/>
      <c r="ATD99" s="91"/>
      <c r="ATE99" s="91"/>
      <c r="ATF99" s="91"/>
      <c r="ATG99" s="91"/>
      <c r="ATH99" s="91"/>
      <c r="ATI99" s="91"/>
      <c r="ATJ99" s="91"/>
      <c r="ATK99" s="91"/>
      <c r="ATL99" s="91"/>
      <c r="ATM99" s="91"/>
      <c r="ATN99" s="91"/>
      <c r="ATO99" s="91"/>
      <c r="ATP99" s="91"/>
      <c r="ATQ99" s="91"/>
      <c r="ATR99" s="91"/>
      <c r="ATS99" s="91"/>
      <c r="ATT99" s="91"/>
      <c r="ATU99" s="91"/>
      <c r="ATV99" s="91"/>
      <c r="ATW99" s="91"/>
      <c r="ATX99" s="91"/>
      <c r="ATY99" s="91"/>
      <c r="ATZ99" s="91"/>
      <c r="AUA99" s="91"/>
      <c r="AUB99" s="91"/>
      <c r="AUC99" s="91"/>
      <c r="AUD99" s="91"/>
      <c r="AUE99" s="91"/>
      <c r="AUF99" s="91"/>
      <c r="AUG99" s="91"/>
      <c r="AUH99" s="91"/>
      <c r="AUI99" s="91"/>
      <c r="AUJ99" s="91"/>
      <c r="AUK99" s="91"/>
      <c r="AUL99" s="91"/>
      <c r="AUM99" s="91"/>
      <c r="AUN99" s="91"/>
      <c r="AUO99" s="91"/>
      <c r="AUP99" s="91"/>
      <c r="AUQ99" s="91"/>
      <c r="AUR99" s="91"/>
      <c r="AUS99" s="91"/>
      <c r="AUT99" s="91"/>
      <c r="AUU99" s="91"/>
      <c r="AUV99" s="91"/>
      <c r="AUW99" s="91"/>
      <c r="AUX99" s="91"/>
      <c r="AUY99" s="91"/>
      <c r="AUZ99" s="91"/>
      <c r="AVA99" s="91"/>
      <c r="AVB99" s="91"/>
      <c r="AVC99" s="91"/>
      <c r="AVD99" s="91"/>
      <c r="AVE99" s="91"/>
      <c r="AVF99" s="91"/>
      <c r="AVG99" s="91"/>
      <c r="AVH99" s="91"/>
      <c r="AVI99" s="91"/>
      <c r="AVJ99" s="91"/>
      <c r="AVK99" s="91"/>
      <c r="AVL99" s="91"/>
      <c r="AVM99" s="91"/>
      <c r="AVN99" s="91"/>
      <c r="AVO99" s="91"/>
      <c r="AVP99" s="91"/>
      <c r="AVQ99" s="91"/>
      <c r="AVR99" s="91"/>
      <c r="AVS99" s="91"/>
      <c r="AVT99" s="91"/>
      <c r="AVU99" s="91"/>
      <c r="AVV99" s="91"/>
      <c r="AVW99" s="91"/>
      <c r="AVX99" s="91"/>
      <c r="AVY99" s="91"/>
      <c r="AVZ99" s="91"/>
      <c r="AWA99" s="91"/>
      <c r="AWB99" s="91"/>
      <c r="AWC99" s="91"/>
      <c r="AWD99" s="91"/>
      <c r="AWE99" s="91"/>
      <c r="AWF99" s="91"/>
      <c r="AWG99" s="91"/>
      <c r="AWH99" s="91"/>
      <c r="AWI99" s="91"/>
      <c r="AWJ99" s="91"/>
      <c r="AWK99" s="91"/>
      <c r="AWL99" s="91"/>
      <c r="AWM99" s="91"/>
      <c r="AWN99" s="91"/>
      <c r="AWO99" s="91"/>
      <c r="AWP99" s="91"/>
      <c r="AWQ99" s="91"/>
      <c r="AWR99" s="91"/>
      <c r="AWS99" s="91"/>
      <c r="AWT99" s="91"/>
      <c r="AWU99" s="91"/>
      <c r="AWV99" s="91"/>
      <c r="AWW99" s="91"/>
      <c r="AWX99" s="91"/>
      <c r="AWY99" s="91"/>
      <c r="AWZ99" s="91"/>
      <c r="AXA99" s="91"/>
      <c r="AXB99" s="91"/>
      <c r="AXC99" s="91"/>
      <c r="AXD99" s="91"/>
      <c r="AXE99" s="91"/>
      <c r="AXF99" s="91"/>
      <c r="AXG99" s="91"/>
      <c r="AXH99" s="91"/>
      <c r="AXI99" s="91"/>
      <c r="AXJ99" s="91"/>
      <c r="AXK99" s="91"/>
      <c r="AXL99" s="91"/>
      <c r="AXM99" s="91"/>
      <c r="AXN99" s="91"/>
      <c r="AXO99" s="91"/>
      <c r="AXP99" s="91"/>
      <c r="AXQ99" s="91"/>
      <c r="AXR99" s="91"/>
      <c r="AXS99" s="91"/>
      <c r="AXT99" s="91"/>
      <c r="AXU99" s="91"/>
      <c r="AXV99" s="91"/>
      <c r="AXW99" s="91"/>
      <c r="AXX99" s="91"/>
      <c r="AXY99" s="91"/>
      <c r="AXZ99" s="91"/>
      <c r="AYA99" s="91"/>
      <c r="AYB99" s="91"/>
      <c r="AYC99" s="91"/>
      <c r="AYD99" s="91"/>
      <c r="AYE99" s="91"/>
      <c r="AYF99" s="91"/>
      <c r="AYG99" s="91"/>
      <c r="AYH99" s="91"/>
      <c r="AYI99" s="91"/>
      <c r="AYJ99" s="91"/>
      <c r="AYK99" s="91"/>
      <c r="AYL99" s="91"/>
      <c r="AYM99" s="91"/>
      <c r="AYN99" s="91"/>
      <c r="AYO99" s="91"/>
      <c r="AYP99" s="91"/>
      <c r="AYQ99" s="91"/>
      <c r="AYR99" s="91"/>
      <c r="AYS99" s="91"/>
      <c r="AYT99" s="91"/>
      <c r="AYU99" s="91"/>
      <c r="AYV99" s="91"/>
      <c r="AYW99" s="91"/>
      <c r="AYX99" s="91"/>
      <c r="AYY99" s="91"/>
      <c r="AYZ99" s="91"/>
      <c r="AZA99" s="91"/>
      <c r="AZB99" s="91"/>
      <c r="AZC99" s="91"/>
      <c r="AZD99" s="91"/>
      <c r="AZE99" s="91"/>
      <c r="AZF99" s="91"/>
      <c r="AZG99" s="91"/>
      <c r="AZH99" s="91"/>
      <c r="AZI99" s="91"/>
      <c r="AZJ99" s="91"/>
      <c r="AZK99" s="91"/>
      <c r="AZL99" s="91"/>
      <c r="AZM99" s="91"/>
      <c r="AZN99" s="91"/>
      <c r="AZO99" s="91"/>
      <c r="AZP99" s="91"/>
      <c r="AZQ99" s="91"/>
      <c r="AZR99" s="91"/>
      <c r="AZS99" s="91"/>
      <c r="AZT99" s="91"/>
      <c r="AZU99" s="91"/>
      <c r="AZV99" s="91"/>
      <c r="AZW99" s="91"/>
      <c r="AZX99" s="91"/>
      <c r="AZY99" s="91"/>
      <c r="AZZ99" s="91"/>
      <c r="BAA99" s="91"/>
      <c r="BAB99" s="91"/>
      <c r="BAC99" s="91"/>
      <c r="BAD99" s="91"/>
      <c r="BAE99" s="91"/>
      <c r="BAF99" s="91"/>
      <c r="BAG99" s="91"/>
      <c r="BAH99" s="91"/>
      <c r="BAI99" s="91"/>
      <c r="BAJ99" s="91"/>
      <c r="BAK99" s="91"/>
      <c r="BAL99" s="91"/>
      <c r="BAM99" s="91"/>
      <c r="BAN99" s="91"/>
      <c r="BAO99" s="91"/>
      <c r="BAP99" s="91"/>
      <c r="BAQ99" s="91"/>
      <c r="BAR99" s="91"/>
      <c r="BAS99" s="91"/>
      <c r="BAT99" s="91"/>
      <c r="BAU99" s="91"/>
      <c r="BAV99" s="91"/>
      <c r="BAW99" s="91"/>
      <c r="BAX99" s="91"/>
      <c r="BAY99" s="91"/>
      <c r="BAZ99" s="91"/>
      <c r="BBA99" s="91"/>
      <c r="BBB99" s="91"/>
      <c r="BBC99" s="91"/>
      <c r="BBD99" s="91"/>
      <c r="BBE99" s="91"/>
      <c r="BBF99" s="91"/>
      <c r="BBG99" s="91"/>
      <c r="BBH99" s="91"/>
      <c r="BBI99" s="91"/>
      <c r="BBJ99" s="91"/>
      <c r="BBK99" s="91"/>
      <c r="BBL99" s="91"/>
      <c r="BBM99" s="91"/>
      <c r="BBN99" s="91"/>
      <c r="BBO99" s="91"/>
      <c r="BBP99" s="91"/>
      <c r="BBQ99" s="91"/>
      <c r="BBR99" s="91"/>
      <c r="BBS99" s="91"/>
      <c r="BBT99" s="91"/>
      <c r="BBU99" s="91"/>
      <c r="BBV99" s="91"/>
      <c r="BBW99" s="91"/>
      <c r="BBX99" s="91"/>
      <c r="BBY99" s="91"/>
      <c r="BBZ99" s="91"/>
      <c r="BCA99" s="91"/>
      <c r="BCB99" s="91"/>
      <c r="BCC99" s="91"/>
      <c r="BCD99" s="91"/>
      <c r="BCE99" s="91"/>
      <c r="BCF99" s="91"/>
      <c r="BCG99" s="91"/>
      <c r="BCH99" s="91"/>
      <c r="BCI99" s="91"/>
      <c r="BCJ99" s="91"/>
      <c r="BCK99" s="91"/>
      <c r="BCL99" s="91"/>
      <c r="BCM99" s="91"/>
      <c r="BCN99" s="91"/>
      <c r="BCO99" s="91"/>
      <c r="BCP99" s="91"/>
      <c r="BCQ99" s="91"/>
      <c r="BCR99" s="91"/>
      <c r="BCS99" s="91"/>
      <c r="BCT99" s="91"/>
      <c r="BCU99" s="91"/>
      <c r="BCV99" s="91"/>
      <c r="BCW99" s="91"/>
      <c r="BCX99" s="91"/>
      <c r="BCY99" s="91"/>
      <c r="BCZ99" s="91"/>
      <c r="BDA99" s="91"/>
      <c r="BDB99" s="91"/>
      <c r="BDC99" s="91"/>
      <c r="BDD99" s="91"/>
      <c r="BDE99" s="91"/>
      <c r="BDF99" s="91"/>
      <c r="BDG99" s="91"/>
      <c r="BDH99" s="91"/>
      <c r="BDI99" s="91"/>
      <c r="BDJ99" s="91"/>
      <c r="BDK99" s="91"/>
      <c r="BDL99" s="91"/>
      <c r="BDM99" s="91"/>
      <c r="BDN99" s="91"/>
      <c r="BDO99" s="91"/>
      <c r="BDP99" s="91"/>
      <c r="BDQ99" s="91"/>
      <c r="BDR99" s="91"/>
      <c r="BDS99" s="91"/>
      <c r="BDT99" s="91"/>
      <c r="BDU99" s="91"/>
      <c r="BDV99" s="91"/>
      <c r="BDW99" s="91"/>
      <c r="BDX99" s="91"/>
      <c r="BDY99" s="91"/>
      <c r="BDZ99" s="91"/>
      <c r="BEA99" s="91"/>
      <c r="BEB99" s="91"/>
      <c r="BEC99" s="91"/>
      <c r="BED99" s="91"/>
      <c r="BEE99" s="91"/>
      <c r="BEF99" s="91"/>
      <c r="BEG99" s="91"/>
      <c r="BEH99" s="91"/>
      <c r="BEI99" s="91"/>
      <c r="BEJ99" s="91"/>
      <c r="BEK99" s="91"/>
      <c r="BEL99" s="91"/>
      <c r="BEM99" s="91"/>
      <c r="BEN99" s="91"/>
      <c r="BEO99" s="91"/>
      <c r="BEP99" s="91"/>
      <c r="BEQ99" s="91"/>
      <c r="BER99" s="91"/>
      <c r="BES99" s="91"/>
      <c r="BET99" s="91"/>
      <c r="BEU99" s="91"/>
      <c r="BEV99" s="91"/>
      <c r="BEW99" s="91"/>
      <c r="BEX99" s="91"/>
      <c r="BEY99" s="91"/>
      <c r="BEZ99" s="91"/>
      <c r="BFA99" s="91"/>
      <c r="BFB99" s="91"/>
      <c r="BFC99" s="91"/>
      <c r="BFD99" s="91"/>
      <c r="BFE99" s="91"/>
      <c r="BFF99" s="91"/>
      <c r="BFG99" s="91"/>
      <c r="BFH99" s="91"/>
      <c r="BFI99" s="91"/>
      <c r="BFJ99" s="91"/>
      <c r="BFK99" s="91"/>
      <c r="BFL99" s="91"/>
      <c r="BFM99" s="91"/>
      <c r="BFN99" s="91"/>
      <c r="BFO99" s="91"/>
      <c r="BFP99" s="91"/>
      <c r="BFQ99" s="91"/>
      <c r="BFR99" s="91"/>
      <c r="BFS99" s="91"/>
      <c r="BFT99" s="91"/>
      <c r="BFU99" s="91"/>
      <c r="BFV99" s="91"/>
      <c r="BFW99" s="91"/>
      <c r="BFX99" s="91"/>
      <c r="BFY99" s="91"/>
      <c r="BFZ99" s="91"/>
      <c r="BGA99" s="91"/>
      <c r="BGB99" s="91"/>
      <c r="BGC99" s="91"/>
      <c r="BGD99" s="91"/>
      <c r="BGE99" s="91"/>
      <c r="BGF99" s="91"/>
      <c r="BGG99" s="91"/>
      <c r="BGH99" s="91"/>
      <c r="BGI99" s="91"/>
      <c r="BGJ99" s="91"/>
      <c r="BGK99" s="91"/>
      <c r="BGL99" s="91"/>
      <c r="BGM99" s="91"/>
      <c r="BGN99" s="91"/>
      <c r="BGO99" s="91"/>
      <c r="BGP99" s="91"/>
      <c r="BGQ99" s="91"/>
      <c r="BGR99" s="91"/>
      <c r="BGS99" s="91"/>
      <c r="BGT99" s="91"/>
      <c r="BGU99" s="91"/>
      <c r="BGV99" s="91"/>
      <c r="BGW99" s="91"/>
      <c r="BGX99" s="91"/>
      <c r="BGY99" s="91"/>
      <c r="BGZ99" s="91"/>
      <c r="BHA99" s="91"/>
      <c r="BHB99" s="91"/>
      <c r="BHC99" s="91"/>
      <c r="BHD99" s="91"/>
      <c r="BHE99" s="91"/>
      <c r="BHF99" s="91"/>
      <c r="BHG99" s="91"/>
      <c r="BHH99" s="91"/>
      <c r="BHI99" s="91"/>
      <c r="BHJ99" s="91"/>
      <c r="BHK99" s="91"/>
      <c r="BHL99" s="91"/>
      <c r="BHM99" s="91"/>
      <c r="BHN99" s="91"/>
      <c r="BHO99" s="91"/>
      <c r="BHP99" s="91"/>
      <c r="BHQ99" s="91"/>
    </row>
    <row r="100" spans="18:1577">
      <c r="R100" s="91"/>
      <c r="S100" s="91"/>
      <c r="T100" s="91"/>
      <c r="U100" s="91"/>
      <c r="V100" s="91"/>
      <c r="W100" s="91"/>
      <c r="DO100" s="91"/>
      <c r="DP100" s="91"/>
      <c r="DQ100" s="91"/>
      <c r="DR100" s="91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91"/>
      <c r="EQ100" s="91"/>
      <c r="ER100" s="91"/>
      <c r="ES100" s="91"/>
      <c r="ET100" s="91"/>
      <c r="EU100" s="91"/>
      <c r="EV100" s="91"/>
      <c r="EW100" s="91"/>
      <c r="EX100" s="91"/>
      <c r="EY100" s="91"/>
      <c r="EZ100" s="91"/>
      <c r="FA100" s="91"/>
      <c r="FB100" s="91"/>
      <c r="FC100" s="91"/>
      <c r="FD100" s="91"/>
      <c r="FE100" s="91"/>
      <c r="FF100" s="91"/>
      <c r="FG100" s="91"/>
      <c r="FH100" s="91"/>
      <c r="FI100" s="91"/>
      <c r="FJ100" s="91"/>
      <c r="FK100" s="91"/>
      <c r="FL100" s="91"/>
      <c r="FM100" s="91"/>
      <c r="FN100" s="91"/>
      <c r="FO100" s="91"/>
      <c r="FP100" s="91"/>
      <c r="FQ100" s="91"/>
      <c r="FR100" s="91"/>
      <c r="FS100" s="91"/>
      <c r="FT100" s="91"/>
      <c r="FU100" s="91"/>
      <c r="FV100" s="91"/>
      <c r="FW100" s="91"/>
      <c r="FX100" s="91"/>
      <c r="FY100" s="91"/>
      <c r="FZ100" s="91"/>
      <c r="GA100" s="91"/>
      <c r="GB100" s="91"/>
      <c r="GC100" s="91"/>
      <c r="GD100" s="91"/>
      <c r="GE100" s="91"/>
      <c r="GF100" s="91"/>
      <c r="GG100" s="91"/>
      <c r="GH100" s="91"/>
      <c r="GI100" s="91"/>
      <c r="GJ100" s="91"/>
      <c r="GK100" s="91"/>
      <c r="GL100" s="91"/>
      <c r="GM100" s="91"/>
      <c r="GN100" s="91"/>
      <c r="GO100" s="91"/>
      <c r="GP100" s="91"/>
      <c r="GQ100" s="91"/>
      <c r="GR100" s="91"/>
      <c r="GS100" s="91"/>
      <c r="GT100" s="91"/>
      <c r="GU100" s="91"/>
      <c r="GV100" s="91"/>
      <c r="GW100" s="91"/>
      <c r="GX100" s="91"/>
      <c r="GY100" s="91"/>
      <c r="GZ100" s="91"/>
      <c r="HA100" s="91"/>
      <c r="HB100" s="91"/>
      <c r="HC100" s="91"/>
      <c r="HD100" s="91"/>
      <c r="HE100" s="91"/>
      <c r="HF100" s="91"/>
      <c r="HG100" s="91"/>
      <c r="HH100" s="91"/>
      <c r="HI100" s="91"/>
      <c r="HJ100" s="91"/>
      <c r="HK100" s="91"/>
      <c r="HL100" s="91"/>
      <c r="HM100" s="91"/>
      <c r="HN100" s="91"/>
      <c r="HO100" s="91"/>
      <c r="HP100" s="91"/>
      <c r="HQ100" s="91"/>
      <c r="HR100" s="91"/>
      <c r="HS100" s="91"/>
      <c r="HT100" s="91"/>
      <c r="HU100" s="91"/>
      <c r="HV100" s="91"/>
      <c r="HW100" s="91"/>
      <c r="HX100" s="91"/>
      <c r="HY100" s="91"/>
      <c r="HZ100" s="91"/>
      <c r="IA100" s="91"/>
      <c r="IB100" s="91"/>
      <c r="IC100" s="91"/>
      <c r="ID100" s="91"/>
      <c r="IE100" s="91"/>
      <c r="IF100" s="91"/>
      <c r="IG100" s="91"/>
      <c r="IH100" s="91"/>
      <c r="II100" s="91"/>
      <c r="IJ100" s="91"/>
      <c r="IK100" s="91"/>
      <c r="IL100" s="91"/>
      <c r="IM100" s="91"/>
      <c r="IN100" s="91"/>
      <c r="IO100" s="91"/>
      <c r="IP100" s="91"/>
      <c r="IQ100" s="91"/>
      <c r="IR100" s="91"/>
      <c r="IS100" s="91"/>
      <c r="IT100" s="91"/>
      <c r="IU100" s="91"/>
      <c r="IV100" s="91"/>
      <c r="IW100" s="91"/>
      <c r="IX100" s="91"/>
      <c r="IY100" s="91"/>
      <c r="IZ100" s="91"/>
      <c r="JA100" s="91"/>
      <c r="JB100" s="91"/>
      <c r="JC100" s="91"/>
      <c r="JD100" s="91"/>
      <c r="JE100" s="91"/>
      <c r="JF100" s="91"/>
      <c r="JG100" s="91"/>
      <c r="JH100" s="91"/>
      <c r="JI100" s="91"/>
      <c r="JJ100" s="91"/>
      <c r="JK100" s="91"/>
      <c r="JL100" s="91"/>
      <c r="JM100" s="91"/>
      <c r="JN100" s="91"/>
      <c r="JO100" s="91"/>
      <c r="JP100" s="91"/>
      <c r="JQ100" s="91"/>
      <c r="JR100" s="91"/>
      <c r="JS100" s="91"/>
      <c r="JT100" s="91"/>
      <c r="JU100" s="91"/>
      <c r="JV100" s="91"/>
      <c r="JW100" s="91"/>
      <c r="JX100" s="91"/>
      <c r="JY100" s="91"/>
      <c r="JZ100" s="91"/>
      <c r="KA100" s="91"/>
      <c r="KB100" s="91"/>
      <c r="KC100" s="91"/>
      <c r="KD100" s="91"/>
      <c r="KE100" s="91"/>
      <c r="KF100" s="91"/>
      <c r="KG100" s="91"/>
      <c r="KH100" s="91"/>
      <c r="KI100" s="91"/>
      <c r="KJ100" s="91"/>
      <c r="KK100" s="91"/>
      <c r="KL100" s="91"/>
      <c r="KM100" s="91"/>
      <c r="KN100" s="91"/>
      <c r="KO100" s="91"/>
      <c r="KP100" s="91"/>
      <c r="KQ100" s="91"/>
      <c r="KR100" s="91"/>
      <c r="KS100" s="91"/>
      <c r="KT100" s="91"/>
      <c r="KU100" s="91"/>
      <c r="KV100" s="91"/>
      <c r="KW100" s="91"/>
      <c r="KX100" s="91"/>
      <c r="KY100" s="91"/>
      <c r="KZ100" s="91"/>
      <c r="LA100" s="91"/>
      <c r="LB100" s="91"/>
      <c r="LC100" s="91"/>
      <c r="LD100" s="91"/>
      <c r="LE100" s="91"/>
      <c r="LF100" s="91"/>
      <c r="LG100" s="91"/>
      <c r="LH100" s="91"/>
      <c r="LI100" s="91"/>
      <c r="LJ100" s="91"/>
      <c r="LK100" s="91"/>
      <c r="LL100" s="91"/>
      <c r="LM100" s="91"/>
      <c r="LN100" s="91"/>
      <c r="LO100" s="91"/>
      <c r="LP100" s="91"/>
      <c r="LQ100" s="91"/>
      <c r="LR100" s="91"/>
      <c r="LS100" s="91"/>
      <c r="LT100" s="91"/>
      <c r="LU100" s="91"/>
      <c r="LV100" s="91"/>
      <c r="LW100" s="91"/>
      <c r="LX100" s="91"/>
      <c r="LY100" s="91"/>
      <c r="LZ100" s="91"/>
      <c r="MA100" s="91"/>
      <c r="MB100" s="91"/>
      <c r="MC100" s="91"/>
      <c r="MD100" s="91"/>
      <c r="ME100" s="91"/>
      <c r="MF100" s="91"/>
      <c r="MG100" s="91"/>
      <c r="MH100" s="91"/>
      <c r="MI100" s="91"/>
      <c r="MJ100" s="91"/>
      <c r="MK100" s="91"/>
      <c r="ML100" s="91"/>
      <c r="MM100" s="91"/>
      <c r="MN100" s="91"/>
      <c r="MO100" s="91"/>
      <c r="MP100" s="91"/>
      <c r="MQ100" s="91"/>
      <c r="MR100" s="91"/>
      <c r="MS100" s="91"/>
      <c r="MT100" s="91"/>
      <c r="MU100" s="91"/>
      <c r="MV100" s="91"/>
      <c r="MW100" s="91"/>
      <c r="MX100" s="91"/>
      <c r="MY100" s="91"/>
      <c r="MZ100" s="91"/>
      <c r="NA100" s="91"/>
      <c r="NB100" s="91"/>
      <c r="NC100" s="91"/>
      <c r="ND100" s="91"/>
      <c r="NE100" s="91"/>
      <c r="NF100" s="91"/>
      <c r="NG100" s="91"/>
      <c r="NH100" s="91"/>
      <c r="NI100" s="91"/>
      <c r="NJ100" s="91"/>
      <c r="NK100" s="91"/>
      <c r="NL100" s="91"/>
      <c r="NM100" s="91"/>
      <c r="NN100" s="91"/>
      <c r="NO100" s="91"/>
      <c r="NP100" s="91"/>
      <c r="NQ100" s="91"/>
      <c r="NR100" s="91"/>
      <c r="NS100" s="91"/>
      <c r="NT100" s="91"/>
      <c r="NU100" s="91"/>
      <c r="NV100" s="91"/>
      <c r="NW100" s="91"/>
      <c r="NX100" s="91"/>
      <c r="NY100" s="91"/>
      <c r="NZ100" s="91"/>
      <c r="OA100" s="91"/>
      <c r="OB100" s="91"/>
      <c r="OC100" s="91"/>
      <c r="OD100" s="91"/>
      <c r="OE100" s="91"/>
      <c r="OF100" s="91"/>
      <c r="OG100" s="91"/>
      <c r="OH100" s="91"/>
      <c r="OI100" s="91"/>
      <c r="OJ100" s="91"/>
      <c r="OK100" s="91"/>
      <c r="OL100" s="91"/>
      <c r="OM100" s="91"/>
      <c r="ON100" s="91"/>
      <c r="OO100" s="91"/>
      <c r="OP100" s="91"/>
      <c r="OQ100" s="91"/>
      <c r="OR100" s="91"/>
      <c r="OS100" s="91"/>
      <c r="OT100" s="91"/>
      <c r="OU100" s="91"/>
      <c r="OV100" s="91"/>
      <c r="OW100" s="91"/>
      <c r="OX100" s="91"/>
      <c r="OY100" s="91"/>
      <c r="OZ100" s="91"/>
      <c r="PA100" s="91"/>
      <c r="PB100" s="91"/>
      <c r="PC100" s="91"/>
      <c r="PD100" s="91"/>
      <c r="PE100" s="91"/>
      <c r="PF100" s="91"/>
      <c r="PG100" s="91"/>
      <c r="PH100" s="91"/>
      <c r="PI100" s="91"/>
      <c r="PJ100" s="91"/>
      <c r="PK100" s="91"/>
      <c r="PL100" s="91"/>
      <c r="PM100" s="91"/>
      <c r="PN100" s="91"/>
      <c r="PO100" s="91"/>
      <c r="PP100" s="91"/>
      <c r="PQ100" s="91"/>
      <c r="PR100" s="91"/>
      <c r="PS100" s="91"/>
      <c r="PT100" s="91"/>
      <c r="PU100" s="91"/>
      <c r="PV100" s="91"/>
      <c r="PW100" s="91"/>
      <c r="PX100" s="91"/>
      <c r="PY100" s="91"/>
      <c r="PZ100" s="91"/>
      <c r="QA100" s="91"/>
      <c r="QB100" s="91"/>
      <c r="QC100" s="91"/>
      <c r="QD100" s="91"/>
      <c r="QE100" s="91"/>
      <c r="QF100" s="91"/>
      <c r="QG100" s="91"/>
      <c r="QH100" s="91"/>
      <c r="QI100" s="91"/>
      <c r="QJ100" s="91"/>
      <c r="QK100" s="91"/>
      <c r="QL100" s="91"/>
      <c r="QM100" s="91"/>
      <c r="QN100" s="91"/>
      <c r="QO100" s="91"/>
      <c r="QP100" s="91"/>
      <c r="QQ100" s="91"/>
      <c r="QR100" s="91"/>
      <c r="QS100" s="91"/>
      <c r="QT100" s="91"/>
      <c r="QU100" s="91"/>
      <c r="QV100" s="91"/>
      <c r="QW100" s="91"/>
      <c r="QX100" s="91"/>
      <c r="QY100" s="91"/>
      <c r="QZ100" s="91"/>
      <c r="RA100" s="91"/>
      <c r="RB100" s="91"/>
      <c r="RC100" s="91"/>
      <c r="RD100" s="91"/>
      <c r="RE100" s="91"/>
      <c r="RF100" s="91"/>
      <c r="RG100" s="91"/>
      <c r="RH100" s="91"/>
      <c r="RI100" s="91"/>
      <c r="RJ100" s="91"/>
      <c r="RK100" s="91"/>
      <c r="RL100" s="91"/>
      <c r="RM100" s="91"/>
      <c r="RN100" s="91"/>
      <c r="RO100" s="91"/>
      <c r="RP100" s="91"/>
      <c r="RQ100" s="91"/>
      <c r="RR100" s="91"/>
      <c r="RS100" s="91"/>
      <c r="RT100" s="91"/>
      <c r="RU100" s="91"/>
      <c r="RV100" s="91"/>
      <c r="RW100" s="91"/>
      <c r="RX100" s="91"/>
      <c r="RY100" s="91"/>
      <c r="RZ100" s="91"/>
      <c r="SA100" s="91"/>
      <c r="SB100" s="91"/>
      <c r="SC100" s="91"/>
      <c r="SD100" s="91"/>
      <c r="SE100" s="91"/>
      <c r="SF100" s="91"/>
      <c r="SG100" s="91"/>
      <c r="SH100" s="91"/>
      <c r="SI100" s="91"/>
      <c r="SJ100" s="91"/>
      <c r="SK100" s="91"/>
      <c r="SL100" s="91"/>
      <c r="SM100" s="91"/>
      <c r="SN100" s="91"/>
      <c r="SO100" s="91"/>
      <c r="SP100" s="91"/>
      <c r="SQ100" s="91"/>
      <c r="SR100" s="91"/>
      <c r="SS100" s="91"/>
      <c r="ST100" s="91"/>
      <c r="SU100" s="91"/>
      <c r="SV100" s="91"/>
      <c r="SW100" s="91"/>
      <c r="SX100" s="91"/>
      <c r="SY100" s="91"/>
      <c r="SZ100" s="91"/>
      <c r="TA100" s="91"/>
      <c r="TB100" s="91"/>
      <c r="TC100" s="91"/>
      <c r="TD100" s="91"/>
      <c r="TE100" s="91"/>
      <c r="TF100" s="91"/>
      <c r="TG100" s="91"/>
      <c r="TH100" s="91"/>
      <c r="TI100" s="91"/>
      <c r="TJ100" s="91"/>
      <c r="TK100" s="91"/>
      <c r="TL100" s="91"/>
      <c r="TM100" s="91"/>
      <c r="TN100" s="91"/>
      <c r="TO100" s="91"/>
      <c r="TP100" s="91"/>
      <c r="TQ100" s="91"/>
      <c r="TR100" s="91"/>
      <c r="TS100" s="91"/>
      <c r="TT100" s="91"/>
      <c r="TU100" s="91"/>
      <c r="TV100" s="91"/>
      <c r="TW100" s="91"/>
      <c r="TX100" s="91"/>
      <c r="TY100" s="91"/>
      <c r="TZ100" s="91"/>
      <c r="UA100" s="91"/>
      <c r="UB100" s="91"/>
      <c r="UC100" s="91"/>
      <c r="UD100" s="91"/>
      <c r="UE100" s="91"/>
      <c r="UF100" s="91"/>
      <c r="UG100" s="91"/>
      <c r="UH100" s="91"/>
      <c r="UI100" s="91"/>
      <c r="UJ100" s="91"/>
      <c r="UK100" s="91"/>
      <c r="UL100" s="91"/>
      <c r="UM100" s="91"/>
      <c r="UN100" s="91"/>
      <c r="UO100" s="91"/>
      <c r="UP100" s="91"/>
      <c r="UQ100" s="91"/>
      <c r="UR100" s="91"/>
      <c r="US100" s="91"/>
      <c r="UT100" s="91"/>
      <c r="UU100" s="91"/>
      <c r="UV100" s="91"/>
      <c r="UW100" s="91"/>
      <c r="UX100" s="91"/>
      <c r="UY100" s="91"/>
      <c r="UZ100" s="91"/>
      <c r="VA100" s="91"/>
      <c r="VB100" s="91"/>
      <c r="VC100" s="91"/>
      <c r="VD100" s="91"/>
      <c r="VE100" s="91"/>
      <c r="VF100" s="91"/>
      <c r="VG100" s="91"/>
      <c r="VH100" s="91"/>
      <c r="VI100" s="91"/>
      <c r="VJ100" s="91"/>
      <c r="VK100" s="91"/>
      <c r="VL100" s="91"/>
      <c r="VM100" s="91"/>
      <c r="VN100" s="91"/>
      <c r="VO100" s="91"/>
      <c r="VP100" s="91"/>
      <c r="VQ100" s="91"/>
      <c r="VR100" s="91"/>
      <c r="VS100" s="91"/>
      <c r="VT100" s="91"/>
      <c r="VU100" s="91"/>
      <c r="VV100" s="91"/>
      <c r="VW100" s="91"/>
      <c r="VX100" s="91"/>
      <c r="VY100" s="91"/>
      <c r="VZ100" s="91"/>
      <c r="WA100" s="91"/>
      <c r="WB100" s="91"/>
      <c r="WC100" s="91"/>
      <c r="WD100" s="91"/>
      <c r="WE100" s="91"/>
      <c r="WF100" s="91"/>
      <c r="WG100" s="91"/>
      <c r="WH100" s="91"/>
      <c r="WI100" s="91"/>
      <c r="WJ100" s="91"/>
      <c r="WK100" s="91"/>
      <c r="WL100" s="91"/>
      <c r="WM100" s="91"/>
      <c r="WN100" s="91"/>
      <c r="WO100" s="91"/>
      <c r="WP100" s="91"/>
      <c r="WQ100" s="91"/>
      <c r="WR100" s="91"/>
      <c r="WS100" s="91"/>
      <c r="WT100" s="91"/>
      <c r="WU100" s="91"/>
      <c r="WV100" s="91"/>
      <c r="WW100" s="91"/>
      <c r="WX100" s="91"/>
      <c r="WY100" s="91"/>
      <c r="WZ100" s="91"/>
      <c r="XA100" s="91"/>
      <c r="XB100" s="91"/>
      <c r="XC100" s="91"/>
      <c r="XD100" s="91"/>
      <c r="XE100" s="91"/>
      <c r="XF100" s="91"/>
      <c r="XG100" s="91"/>
      <c r="XH100" s="91"/>
      <c r="XI100" s="91"/>
      <c r="XJ100" s="91"/>
      <c r="XK100" s="91"/>
      <c r="XL100" s="91"/>
      <c r="XM100" s="91"/>
      <c r="XN100" s="91"/>
      <c r="XO100" s="91"/>
      <c r="XP100" s="91"/>
      <c r="XQ100" s="91"/>
      <c r="XR100" s="91"/>
      <c r="XS100" s="91"/>
      <c r="XT100" s="91"/>
      <c r="XU100" s="91"/>
      <c r="XV100" s="91"/>
      <c r="XW100" s="91"/>
      <c r="XX100" s="91"/>
      <c r="XY100" s="91"/>
      <c r="XZ100" s="91"/>
      <c r="YA100" s="91"/>
      <c r="YB100" s="91"/>
      <c r="YC100" s="91"/>
      <c r="YD100" s="91"/>
      <c r="YE100" s="91"/>
      <c r="YF100" s="91"/>
      <c r="YG100" s="91"/>
      <c r="YH100" s="91"/>
      <c r="YI100" s="91"/>
      <c r="YJ100" s="91"/>
      <c r="YK100" s="91"/>
      <c r="YL100" s="91"/>
      <c r="YM100" s="91"/>
      <c r="YN100" s="91"/>
      <c r="YO100" s="91"/>
      <c r="YP100" s="91"/>
      <c r="YQ100" s="91"/>
      <c r="YR100" s="91"/>
      <c r="YS100" s="91"/>
      <c r="YT100" s="91"/>
      <c r="YU100" s="91"/>
      <c r="YV100" s="91"/>
      <c r="YW100" s="91"/>
      <c r="YX100" s="91"/>
      <c r="YY100" s="91"/>
      <c r="YZ100" s="91"/>
      <c r="ZA100" s="91"/>
      <c r="ZB100" s="91"/>
      <c r="ZC100" s="91"/>
      <c r="ZD100" s="91"/>
      <c r="ZE100" s="91"/>
      <c r="ZF100" s="91"/>
      <c r="ZG100" s="91"/>
      <c r="ZH100" s="91"/>
      <c r="ZI100" s="91"/>
      <c r="ZJ100" s="91"/>
      <c r="ZK100" s="91"/>
      <c r="ZL100" s="91"/>
      <c r="ZM100" s="91"/>
      <c r="ZN100" s="91"/>
      <c r="ZO100" s="91"/>
      <c r="ZP100" s="91"/>
      <c r="ZQ100" s="91"/>
      <c r="ZR100" s="91"/>
      <c r="ZS100" s="91"/>
      <c r="ZT100" s="91"/>
      <c r="ZU100" s="91"/>
      <c r="ZV100" s="91"/>
      <c r="ZW100" s="91"/>
      <c r="ZX100" s="91"/>
      <c r="ZY100" s="91"/>
      <c r="ZZ100" s="91"/>
      <c r="AAA100" s="91"/>
      <c r="AAB100" s="91"/>
      <c r="AAC100" s="91"/>
      <c r="AAD100" s="91"/>
      <c r="AAE100" s="91"/>
      <c r="AAF100" s="91"/>
      <c r="AAG100" s="91"/>
      <c r="AAH100" s="91"/>
      <c r="AAI100" s="91"/>
      <c r="AAJ100" s="91"/>
      <c r="AAK100" s="91"/>
      <c r="AAL100" s="91"/>
      <c r="AAM100" s="91"/>
      <c r="AAN100" s="91"/>
      <c r="AAO100" s="91"/>
      <c r="AAP100" s="91"/>
      <c r="AAQ100" s="91"/>
      <c r="AAR100" s="91"/>
      <c r="AAS100" s="91"/>
      <c r="AAT100" s="91"/>
      <c r="AAU100" s="91"/>
      <c r="AAV100" s="91"/>
      <c r="AAW100" s="91"/>
      <c r="AAX100" s="91"/>
      <c r="AAY100" s="91"/>
      <c r="AAZ100" s="91"/>
      <c r="ABA100" s="91"/>
      <c r="ABB100" s="91"/>
      <c r="ABC100" s="91"/>
      <c r="ABD100" s="91"/>
      <c r="ABE100" s="91"/>
      <c r="ABF100" s="91"/>
      <c r="ABG100" s="91"/>
      <c r="ABH100" s="91"/>
      <c r="ABI100" s="91"/>
      <c r="ABJ100" s="91"/>
      <c r="ABK100" s="91"/>
      <c r="ABL100" s="91"/>
      <c r="ABM100" s="91"/>
      <c r="ABN100" s="91"/>
      <c r="ABO100" s="91"/>
      <c r="ABP100" s="91"/>
      <c r="ABQ100" s="91"/>
      <c r="ABR100" s="91"/>
      <c r="ABS100" s="91"/>
      <c r="ABT100" s="91"/>
      <c r="ABU100" s="91"/>
      <c r="ABV100" s="91"/>
      <c r="ABW100" s="91"/>
      <c r="ABX100" s="91"/>
      <c r="ABY100" s="91"/>
      <c r="ABZ100" s="91"/>
      <c r="ACA100" s="91"/>
      <c r="ACB100" s="91"/>
      <c r="ACC100" s="91"/>
      <c r="ACD100" s="91"/>
      <c r="ACE100" s="91"/>
      <c r="ACF100" s="91"/>
      <c r="ACG100" s="91"/>
      <c r="ACH100" s="91"/>
      <c r="ACI100" s="91"/>
      <c r="ACJ100" s="91"/>
      <c r="ACK100" s="91"/>
      <c r="ACL100" s="91"/>
      <c r="ACM100" s="91"/>
      <c r="ACN100" s="91"/>
      <c r="ACO100" s="91"/>
      <c r="ACP100" s="91"/>
      <c r="ACQ100" s="91"/>
      <c r="ACR100" s="91"/>
      <c r="ACS100" s="91"/>
      <c r="ACT100" s="91"/>
      <c r="ACU100" s="91"/>
      <c r="ACV100" s="91"/>
      <c r="ACW100" s="91"/>
      <c r="ACX100" s="91"/>
      <c r="ACY100" s="91"/>
      <c r="ACZ100" s="91"/>
      <c r="ADA100" s="91"/>
      <c r="ADB100" s="91"/>
      <c r="ADC100" s="91"/>
      <c r="ADD100" s="91"/>
      <c r="ADE100" s="91"/>
      <c r="ADF100" s="91"/>
      <c r="ADG100" s="91"/>
      <c r="ADH100" s="91"/>
      <c r="ADI100" s="91"/>
      <c r="ADJ100" s="91"/>
      <c r="ADK100" s="91"/>
      <c r="ADL100" s="91"/>
      <c r="ADM100" s="91"/>
      <c r="ADN100" s="91"/>
      <c r="ADO100" s="91"/>
      <c r="ADP100" s="91"/>
      <c r="ADQ100" s="91"/>
      <c r="ADR100" s="91"/>
      <c r="ADS100" s="91"/>
      <c r="ADT100" s="91"/>
      <c r="ADU100" s="91"/>
      <c r="ADV100" s="91"/>
      <c r="ADW100" s="91"/>
      <c r="ADX100" s="91"/>
      <c r="ADY100" s="91"/>
      <c r="ADZ100" s="91"/>
      <c r="AEA100" s="91"/>
      <c r="AEB100" s="91"/>
      <c r="AEC100" s="91"/>
      <c r="AED100" s="91"/>
      <c r="AEE100" s="91"/>
      <c r="AEF100" s="91"/>
      <c r="AEG100" s="91"/>
      <c r="AEH100" s="91"/>
      <c r="AEI100" s="91"/>
      <c r="AEJ100" s="91"/>
      <c r="AEK100" s="91"/>
      <c r="AEL100" s="91"/>
      <c r="AEM100" s="91"/>
      <c r="AEN100" s="91"/>
      <c r="AEO100" s="91"/>
      <c r="AEP100" s="91"/>
      <c r="AEQ100" s="91"/>
      <c r="AER100" s="91"/>
      <c r="AES100" s="91"/>
      <c r="AET100" s="91"/>
      <c r="AEU100" s="91"/>
      <c r="AEV100" s="91"/>
      <c r="AEW100" s="91"/>
      <c r="AEX100" s="91"/>
      <c r="AEY100" s="91"/>
      <c r="AEZ100" s="91"/>
      <c r="AFA100" s="91"/>
      <c r="AFB100" s="91"/>
      <c r="AFC100" s="91"/>
      <c r="AFD100" s="91"/>
      <c r="AFE100" s="91"/>
      <c r="AFF100" s="91"/>
      <c r="AFG100" s="91"/>
      <c r="AFH100" s="91"/>
      <c r="AFI100" s="91"/>
      <c r="AFJ100" s="91"/>
      <c r="AFK100" s="91"/>
      <c r="AFL100" s="91"/>
      <c r="AFM100" s="91"/>
      <c r="AFN100" s="91"/>
      <c r="AFO100" s="91"/>
      <c r="AFP100" s="91"/>
      <c r="AFQ100" s="91"/>
      <c r="AFR100" s="91"/>
      <c r="AFS100" s="91"/>
      <c r="AFT100" s="91"/>
      <c r="AFU100" s="91"/>
      <c r="AFV100" s="91"/>
      <c r="AFW100" s="91"/>
      <c r="AFX100" s="91"/>
      <c r="AFY100" s="91"/>
      <c r="AFZ100" s="91"/>
      <c r="AGA100" s="91"/>
      <c r="AGB100" s="91"/>
      <c r="AGC100" s="91"/>
      <c r="AGD100" s="91"/>
      <c r="AGE100" s="91"/>
      <c r="AGF100" s="91"/>
      <c r="AGG100" s="91"/>
      <c r="AGH100" s="91"/>
      <c r="AGI100" s="91"/>
      <c r="AGJ100" s="91"/>
      <c r="AGK100" s="91"/>
      <c r="AGL100" s="91"/>
      <c r="AGM100" s="91"/>
      <c r="AGN100" s="91"/>
      <c r="AGO100" s="91"/>
      <c r="AGP100" s="91"/>
      <c r="AGQ100" s="91"/>
      <c r="AGR100" s="91"/>
      <c r="AGS100" s="91"/>
      <c r="AGT100" s="91"/>
      <c r="AGU100" s="91"/>
      <c r="AGV100" s="91"/>
      <c r="AGW100" s="91"/>
      <c r="AGX100" s="91"/>
      <c r="AGY100" s="91"/>
      <c r="AGZ100" s="91"/>
      <c r="AHA100" s="91"/>
      <c r="AHB100" s="91"/>
      <c r="AHC100" s="91"/>
      <c r="AHD100" s="91"/>
      <c r="AHE100" s="91"/>
      <c r="AHF100" s="91"/>
      <c r="AHG100" s="91"/>
      <c r="AHH100" s="91"/>
      <c r="AHI100" s="91"/>
      <c r="AHJ100" s="91"/>
      <c r="AHK100" s="91"/>
      <c r="AHL100" s="91"/>
      <c r="AHM100" s="91"/>
      <c r="AHN100" s="91"/>
      <c r="AHO100" s="91"/>
      <c r="AHP100" s="91"/>
      <c r="AHQ100" s="91"/>
      <c r="AHR100" s="91"/>
      <c r="AHS100" s="91"/>
      <c r="AHT100" s="91"/>
      <c r="AHU100" s="91"/>
      <c r="AHV100" s="91"/>
      <c r="AHW100" s="91"/>
      <c r="AHX100" s="91"/>
      <c r="AHY100" s="91"/>
      <c r="AHZ100" s="91"/>
      <c r="AIA100" s="91"/>
      <c r="AIB100" s="91"/>
      <c r="AIC100" s="91"/>
      <c r="AID100" s="91"/>
      <c r="AIE100" s="91"/>
      <c r="AIF100" s="91"/>
      <c r="AIG100" s="91"/>
      <c r="AIH100" s="91"/>
      <c r="AII100" s="91"/>
      <c r="AIJ100" s="91"/>
      <c r="AIK100" s="91"/>
      <c r="AIL100" s="91"/>
      <c r="AIM100" s="91"/>
      <c r="AIN100" s="91"/>
      <c r="AIO100" s="91"/>
      <c r="AIP100" s="91"/>
      <c r="AIQ100" s="91"/>
      <c r="AIR100" s="91"/>
      <c r="AIS100" s="91"/>
      <c r="AIT100" s="91"/>
      <c r="AIU100" s="91"/>
      <c r="AIV100" s="91"/>
      <c r="AIW100" s="91"/>
      <c r="AIX100" s="91"/>
      <c r="AIY100" s="91"/>
      <c r="AIZ100" s="91"/>
      <c r="AJA100" s="91"/>
      <c r="AJB100" s="91"/>
      <c r="AJC100" s="91"/>
      <c r="AJD100" s="91"/>
      <c r="AJE100" s="91"/>
      <c r="AJF100" s="91"/>
      <c r="AJG100" s="91"/>
      <c r="AJH100" s="91"/>
      <c r="AJI100" s="91"/>
      <c r="AJJ100" s="91"/>
      <c r="AJK100" s="91"/>
      <c r="AJL100" s="91"/>
      <c r="AJM100" s="91"/>
      <c r="AJN100" s="91"/>
      <c r="AJO100" s="91"/>
      <c r="AJP100" s="91"/>
      <c r="AJQ100" s="91"/>
      <c r="AJR100" s="91"/>
      <c r="AJS100" s="91"/>
      <c r="AJT100" s="91"/>
      <c r="AJU100" s="91"/>
      <c r="AJV100" s="91"/>
      <c r="AJW100" s="91"/>
      <c r="AJX100" s="91"/>
      <c r="AJY100" s="91"/>
      <c r="AJZ100" s="91"/>
      <c r="AKA100" s="91"/>
      <c r="AKB100" s="91"/>
      <c r="AKC100" s="91"/>
      <c r="AKD100" s="91"/>
      <c r="AKE100" s="91"/>
      <c r="AKF100" s="91"/>
      <c r="AKG100" s="91"/>
      <c r="AKH100" s="91"/>
      <c r="AKI100" s="91"/>
      <c r="AKJ100" s="91"/>
      <c r="AKK100" s="91"/>
      <c r="AKL100" s="91"/>
      <c r="AKM100" s="91"/>
      <c r="AKN100" s="91"/>
      <c r="AKO100" s="91"/>
      <c r="AKP100" s="91"/>
      <c r="AKQ100" s="91"/>
      <c r="AKR100" s="91"/>
      <c r="AKS100" s="91"/>
      <c r="AKT100" s="91"/>
      <c r="AKU100" s="91"/>
      <c r="AKV100" s="91"/>
      <c r="AKW100" s="91"/>
      <c r="AKX100" s="91"/>
      <c r="AKY100" s="91"/>
      <c r="AKZ100" s="91"/>
      <c r="ALA100" s="91"/>
      <c r="ALB100" s="91"/>
      <c r="ALC100" s="91"/>
      <c r="ALD100" s="91"/>
      <c r="ALE100" s="91"/>
      <c r="ALF100" s="91"/>
      <c r="ALG100" s="91"/>
      <c r="ALH100" s="91"/>
      <c r="ALI100" s="91"/>
      <c r="ALJ100" s="91"/>
      <c r="ALK100" s="91"/>
      <c r="ALL100" s="91"/>
      <c r="ALM100" s="91"/>
      <c r="ALN100" s="91"/>
      <c r="ALO100" s="91"/>
      <c r="ALP100" s="91"/>
      <c r="ALQ100" s="91"/>
      <c r="ALR100" s="91"/>
      <c r="ALS100" s="91"/>
      <c r="ALT100" s="91"/>
      <c r="ALU100" s="91"/>
      <c r="ALV100" s="91"/>
      <c r="ALW100" s="91"/>
      <c r="ALX100" s="91"/>
      <c r="ALY100" s="91"/>
      <c r="ALZ100" s="91"/>
      <c r="AMA100" s="91"/>
      <c r="AMB100" s="91"/>
      <c r="AMC100" s="91"/>
      <c r="AMD100" s="91"/>
      <c r="AME100" s="91"/>
      <c r="AMF100" s="91"/>
      <c r="AMG100" s="91"/>
      <c r="AMH100" s="91"/>
      <c r="AMI100" s="91"/>
      <c r="AMJ100" s="91"/>
      <c r="AMK100" s="91"/>
      <c r="AML100" s="91"/>
      <c r="AMM100" s="91"/>
      <c r="AMN100" s="91"/>
      <c r="AMO100" s="91"/>
      <c r="AMP100" s="91"/>
      <c r="AMQ100" s="91"/>
      <c r="AMR100" s="91"/>
      <c r="AMS100" s="91"/>
      <c r="AMT100" s="91"/>
      <c r="AMU100" s="91"/>
      <c r="AMV100" s="91"/>
      <c r="AMW100" s="91"/>
      <c r="AMX100" s="91"/>
      <c r="AMY100" s="91"/>
      <c r="AMZ100" s="91"/>
      <c r="ANA100" s="91"/>
      <c r="ANB100" s="91"/>
      <c r="ANC100" s="91"/>
      <c r="AND100" s="91"/>
      <c r="ANE100" s="91"/>
      <c r="ANF100" s="91"/>
      <c r="ANG100" s="91"/>
      <c r="ANH100" s="91"/>
      <c r="ANI100" s="91"/>
      <c r="ANJ100" s="91"/>
      <c r="ANK100" s="91"/>
      <c r="ANL100" s="91"/>
      <c r="ANM100" s="91"/>
      <c r="ANN100" s="91"/>
      <c r="ANO100" s="91"/>
      <c r="ANP100" s="91"/>
      <c r="ANQ100" s="91"/>
      <c r="ANR100" s="91"/>
      <c r="ANS100" s="91"/>
      <c r="ANT100" s="91"/>
      <c r="ANU100" s="91"/>
      <c r="ANV100" s="91"/>
      <c r="ANW100" s="91"/>
      <c r="ANX100" s="91"/>
      <c r="ANY100" s="91"/>
      <c r="ANZ100" s="91"/>
      <c r="AOA100" s="91"/>
      <c r="AOB100" s="91"/>
      <c r="AOC100" s="91"/>
      <c r="AOD100" s="91"/>
      <c r="AOE100" s="91"/>
      <c r="AOF100" s="91"/>
      <c r="AOG100" s="91"/>
      <c r="AOH100" s="91"/>
      <c r="AOI100" s="91"/>
      <c r="AOJ100" s="91"/>
      <c r="AOK100" s="91"/>
      <c r="AOL100" s="91"/>
      <c r="AOM100" s="91"/>
      <c r="AON100" s="91"/>
      <c r="AOO100" s="91"/>
      <c r="AOP100" s="91"/>
      <c r="AOQ100" s="91"/>
      <c r="AOR100" s="91"/>
      <c r="AOS100" s="91"/>
      <c r="AOT100" s="91"/>
      <c r="AOU100" s="91"/>
      <c r="AOV100" s="91"/>
      <c r="AOW100" s="91"/>
      <c r="AOX100" s="91"/>
      <c r="AOY100" s="91"/>
      <c r="AOZ100" s="91"/>
      <c r="APA100" s="91"/>
      <c r="APB100" s="91"/>
      <c r="APC100" s="91"/>
      <c r="APD100" s="91"/>
      <c r="APE100" s="91"/>
      <c r="APF100" s="91"/>
      <c r="APG100" s="91"/>
      <c r="APH100" s="91"/>
      <c r="API100" s="91"/>
      <c r="APJ100" s="91"/>
      <c r="APK100" s="91"/>
      <c r="APL100" s="91"/>
      <c r="APM100" s="91"/>
      <c r="APN100" s="91"/>
      <c r="APO100" s="91"/>
      <c r="APP100" s="91"/>
      <c r="APQ100" s="91"/>
      <c r="APR100" s="91"/>
      <c r="APS100" s="91"/>
      <c r="APT100" s="91"/>
      <c r="APU100" s="91"/>
      <c r="APV100" s="91"/>
      <c r="APW100" s="91"/>
      <c r="APX100" s="91"/>
      <c r="APY100" s="91"/>
      <c r="APZ100" s="91"/>
      <c r="AQA100" s="91"/>
      <c r="AQB100" s="91"/>
      <c r="AQC100" s="91"/>
      <c r="AQD100" s="91"/>
      <c r="AQE100" s="91"/>
      <c r="AQF100" s="91"/>
      <c r="AQG100" s="91"/>
      <c r="AQH100" s="91"/>
      <c r="AQI100" s="91"/>
      <c r="AQJ100" s="91"/>
      <c r="AQK100" s="91"/>
      <c r="AQL100" s="91"/>
      <c r="AQM100" s="91"/>
      <c r="AQN100" s="91"/>
      <c r="AQO100" s="91"/>
      <c r="AQP100" s="91"/>
      <c r="AQQ100" s="91"/>
      <c r="AQR100" s="91"/>
      <c r="AQS100" s="91"/>
      <c r="AQT100" s="91"/>
      <c r="AQU100" s="91"/>
      <c r="AQV100" s="91"/>
      <c r="AQW100" s="91"/>
      <c r="AQX100" s="91"/>
      <c r="AQY100" s="91"/>
      <c r="AQZ100" s="91"/>
      <c r="ARA100" s="91"/>
      <c r="ARB100" s="91"/>
      <c r="ARC100" s="91"/>
      <c r="ARD100" s="91"/>
      <c r="ARE100" s="91"/>
      <c r="ARF100" s="91"/>
      <c r="ARG100" s="91"/>
      <c r="ARH100" s="91"/>
      <c r="ARI100" s="91"/>
      <c r="ARJ100" s="91"/>
      <c r="ARK100" s="91"/>
      <c r="ARL100" s="91"/>
      <c r="ARM100" s="91"/>
      <c r="ARN100" s="91"/>
      <c r="ARO100" s="91"/>
      <c r="ARP100" s="91"/>
      <c r="ARQ100" s="91"/>
      <c r="ARR100" s="91"/>
      <c r="ARS100" s="91"/>
      <c r="ART100" s="91"/>
      <c r="ARU100" s="91"/>
      <c r="ARV100" s="91"/>
      <c r="ARW100" s="91"/>
      <c r="ARX100" s="91"/>
      <c r="ARY100" s="91"/>
      <c r="ARZ100" s="91"/>
      <c r="ASA100" s="91"/>
      <c r="ASB100" s="91"/>
      <c r="ASC100" s="91"/>
      <c r="ASD100" s="91"/>
      <c r="ASE100" s="91"/>
      <c r="ASF100" s="91"/>
      <c r="ASG100" s="91"/>
      <c r="ASH100" s="91"/>
      <c r="ASI100" s="91"/>
      <c r="ASJ100" s="91"/>
      <c r="ASK100" s="91"/>
      <c r="ASL100" s="91"/>
      <c r="ASM100" s="91"/>
      <c r="ASN100" s="91"/>
      <c r="ASO100" s="91"/>
      <c r="ASP100" s="91"/>
      <c r="ASQ100" s="91"/>
      <c r="ASR100" s="91"/>
      <c r="ASS100" s="91"/>
      <c r="AST100" s="91"/>
      <c r="ASU100" s="91"/>
      <c r="ASV100" s="91"/>
      <c r="ASW100" s="91"/>
      <c r="ASX100" s="91"/>
      <c r="ASY100" s="91"/>
      <c r="ASZ100" s="91"/>
      <c r="ATA100" s="91"/>
      <c r="ATB100" s="91"/>
      <c r="ATC100" s="91"/>
      <c r="ATD100" s="91"/>
      <c r="ATE100" s="91"/>
      <c r="ATF100" s="91"/>
      <c r="ATG100" s="91"/>
      <c r="ATH100" s="91"/>
      <c r="ATI100" s="91"/>
      <c r="ATJ100" s="91"/>
      <c r="ATK100" s="91"/>
      <c r="ATL100" s="91"/>
      <c r="ATM100" s="91"/>
      <c r="ATN100" s="91"/>
      <c r="ATO100" s="91"/>
      <c r="ATP100" s="91"/>
      <c r="ATQ100" s="91"/>
      <c r="ATR100" s="91"/>
      <c r="ATS100" s="91"/>
      <c r="ATT100" s="91"/>
      <c r="ATU100" s="91"/>
      <c r="ATV100" s="91"/>
      <c r="ATW100" s="91"/>
      <c r="ATX100" s="91"/>
      <c r="ATY100" s="91"/>
      <c r="ATZ100" s="91"/>
      <c r="AUA100" s="91"/>
      <c r="AUB100" s="91"/>
      <c r="AUC100" s="91"/>
      <c r="AUD100" s="91"/>
      <c r="AUE100" s="91"/>
      <c r="AUF100" s="91"/>
      <c r="AUG100" s="91"/>
      <c r="AUH100" s="91"/>
      <c r="AUI100" s="91"/>
      <c r="AUJ100" s="91"/>
      <c r="AUK100" s="91"/>
      <c r="AUL100" s="91"/>
      <c r="AUM100" s="91"/>
      <c r="AUN100" s="91"/>
      <c r="AUO100" s="91"/>
      <c r="AUP100" s="91"/>
      <c r="AUQ100" s="91"/>
      <c r="AUR100" s="91"/>
      <c r="AUS100" s="91"/>
      <c r="AUT100" s="91"/>
      <c r="AUU100" s="91"/>
      <c r="AUV100" s="91"/>
      <c r="AUW100" s="91"/>
      <c r="AUX100" s="91"/>
      <c r="AUY100" s="91"/>
      <c r="AUZ100" s="91"/>
      <c r="AVA100" s="91"/>
      <c r="AVB100" s="91"/>
      <c r="AVC100" s="91"/>
      <c r="AVD100" s="91"/>
      <c r="AVE100" s="91"/>
      <c r="AVF100" s="91"/>
      <c r="AVG100" s="91"/>
      <c r="AVH100" s="91"/>
      <c r="AVI100" s="91"/>
      <c r="AVJ100" s="91"/>
      <c r="AVK100" s="91"/>
      <c r="AVL100" s="91"/>
      <c r="AVM100" s="91"/>
      <c r="AVN100" s="91"/>
      <c r="AVO100" s="91"/>
      <c r="AVP100" s="91"/>
      <c r="AVQ100" s="91"/>
      <c r="AVR100" s="91"/>
      <c r="AVS100" s="91"/>
      <c r="AVT100" s="91"/>
      <c r="AVU100" s="91"/>
      <c r="AVV100" s="91"/>
      <c r="AVW100" s="91"/>
      <c r="AVX100" s="91"/>
      <c r="AVY100" s="91"/>
      <c r="AVZ100" s="91"/>
      <c r="AWA100" s="91"/>
      <c r="AWB100" s="91"/>
      <c r="AWC100" s="91"/>
      <c r="AWD100" s="91"/>
      <c r="AWE100" s="91"/>
      <c r="AWF100" s="91"/>
      <c r="AWG100" s="91"/>
      <c r="AWH100" s="91"/>
      <c r="AWI100" s="91"/>
      <c r="AWJ100" s="91"/>
      <c r="AWK100" s="91"/>
      <c r="AWL100" s="91"/>
      <c r="AWM100" s="91"/>
      <c r="AWN100" s="91"/>
      <c r="AWO100" s="91"/>
      <c r="AWP100" s="91"/>
      <c r="AWQ100" s="91"/>
      <c r="AWR100" s="91"/>
      <c r="AWS100" s="91"/>
      <c r="AWT100" s="91"/>
      <c r="AWU100" s="91"/>
      <c r="AWV100" s="91"/>
      <c r="AWW100" s="91"/>
      <c r="AWX100" s="91"/>
      <c r="AWY100" s="91"/>
      <c r="AWZ100" s="91"/>
      <c r="AXA100" s="91"/>
      <c r="AXB100" s="91"/>
      <c r="AXC100" s="91"/>
      <c r="AXD100" s="91"/>
      <c r="AXE100" s="91"/>
      <c r="AXF100" s="91"/>
      <c r="AXG100" s="91"/>
      <c r="AXH100" s="91"/>
      <c r="AXI100" s="91"/>
      <c r="AXJ100" s="91"/>
      <c r="AXK100" s="91"/>
      <c r="AXL100" s="91"/>
      <c r="AXM100" s="91"/>
      <c r="AXN100" s="91"/>
      <c r="AXO100" s="91"/>
      <c r="AXP100" s="91"/>
      <c r="AXQ100" s="91"/>
      <c r="AXR100" s="91"/>
      <c r="AXS100" s="91"/>
      <c r="AXT100" s="91"/>
      <c r="AXU100" s="91"/>
      <c r="AXV100" s="91"/>
      <c r="AXW100" s="91"/>
      <c r="AXX100" s="91"/>
      <c r="AXY100" s="91"/>
      <c r="AXZ100" s="91"/>
      <c r="AYA100" s="91"/>
      <c r="AYB100" s="91"/>
      <c r="AYC100" s="91"/>
      <c r="AYD100" s="91"/>
      <c r="AYE100" s="91"/>
      <c r="AYF100" s="91"/>
      <c r="AYG100" s="91"/>
      <c r="AYH100" s="91"/>
      <c r="AYI100" s="91"/>
      <c r="AYJ100" s="91"/>
      <c r="AYK100" s="91"/>
      <c r="AYL100" s="91"/>
      <c r="AYM100" s="91"/>
      <c r="AYN100" s="91"/>
      <c r="AYO100" s="91"/>
      <c r="AYP100" s="91"/>
      <c r="AYQ100" s="91"/>
      <c r="AYR100" s="91"/>
      <c r="AYS100" s="91"/>
      <c r="AYT100" s="91"/>
      <c r="AYU100" s="91"/>
      <c r="AYV100" s="91"/>
      <c r="AYW100" s="91"/>
      <c r="AYX100" s="91"/>
      <c r="AYY100" s="91"/>
      <c r="AYZ100" s="91"/>
      <c r="AZA100" s="91"/>
      <c r="AZB100" s="91"/>
      <c r="AZC100" s="91"/>
      <c r="AZD100" s="91"/>
      <c r="AZE100" s="91"/>
      <c r="AZF100" s="91"/>
      <c r="AZG100" s="91"/>
      <c r="AZH100" s="91"/>
      <c r="AZI100" s="91"/>
      <c r="AZJ100" s="91"/>
      <c r="AZK100" s="91"/>
      <c r="AZL100" s="91"/>
      <c r="AZM100" s="91"/>
      <c r="AZN100" s="91"/>
      <c r="AZO100" s="91"/>
      <c r="AZP100" s="91"/>
      <c r="AZQ100" s="91"/>
      <c r="AZR100" s="91"/>
      <c r="AZS100" s="91"/>
      <c r="AZT100" s="91"/>
      <c r="AZU100" s="91"/>
      <c r="AZV100" s="91"/>
      <c r="AZW100" s="91"/>
      <c r="AZX100" s="91"/>
      <c r="AZY100" s="91"/>
      <c r="AZZ100" s="91"/>
      <c r="BAA100" s="91"/>
      <c r="BAB100" s="91"/>
      <c r="BAC100" s="91"/>
      <c r="BAD100" s="91"/>
      <c r="BAE100" s="91"/>
      <c r="BAF100" s="91"/>
      <c r="BAG100" s="91"/>
      <c r="BAH100" s="91"/>
      <c r="BAI100" s="91"/>
      <c r="BAJ100" s="91"/>
      <c r="BAK100" s="91"/>
      <c r="BAL100" s="91"/>
      <c r="BAM100" s="91"/>
      <c r="BAN100" s="91"/>
      <c r="BAO100" s="91"/>
      <c r="BAP100" s="91"/>
      <c r="BAQ100" s="91"/>
      <c r="BAR100" s="91"/>
      <c r="BAS100" s="91"/>
      <c r="BAT100" s="91"/>
      <c r="BAU100" s="91"/>
      <c r="BAV100" s="91"/>
      <c r="BAW100" s="91"/>
      <c r="BAX100" s="91"/>
      <c r="BAY100" s="91"/>
      <c r="BAZ100" s="91"/>
      <c r="BBA100" s="91"/>
      <c r="BBB100" s="91"/>
      <c r="BBC100" s="91"/>
      <c r="BBD100" s="91"/>
      <c r="BBE100" s="91"/>
      <c r="BBF100" s="91"/>
      <c r="BBG100" s="91"/>
      <c r="BBH100" s="91"/>
      <c r="BBI100" s="91"/>
      <c r="BBJ100" s="91"/>
      <c r="BBK100" s="91"/>
      <c r="BBL100" s="91"/>
      <c r="BBM100" s="91"/>
      <c r="BBN100" s="91"/>
      <c r="BBO100" s="91"/>
      <c r="BBP100" s="91"/>
      <c r="BBQ100" s="91"/>
      <c r="BBR100" s="91"/>
      <c r="BBS100" s="91"/>
      <c r="BBT100" s="91"/>
      <c r="BBU100" s="91"/>
      <c r="BBV100" s="91"/>
      <c r="BBW100" s="91"/>
      <c r="BBX100" s="91"/>
      <c r="BBY100" s="91"/>
      <c r="BBZ100" s="91"/>
      <c r="BCA100" s="91"/>
      <c r="BCB100" s="91"/>
      <c r="BCC100" s="91"/>
      <c r="BCD100" s="91"/>
      <c r="BCE100" s="91"/>
      <c r="BCF100" s="91"/>
      <c r="BCG100" s="91"/>
      <c r="BCH100" s="91"/>
      <c r="BCI100" s="91"/>
      <c r="BCJ100" s="91"/>
      <c r="BCK100" s="91"/>
      <c r="BCL100" s="91"/>
      <c r="BCM100" s="91"/>
      <c r="BCN100" s="91"/>
      <c r="BCO100" s="91"/>
      <c r="BCP100" s="91"/>
      <c r="BCQ100" s="91"/>
      <c r="BCR100" s="91"/>
      <c r="BCS100" s="91"/>
      <c r="BCT100" s="91"/>
      <c r="BCU100" s="91"/>
      <c r="BCV100" s="91"/>
      <c r="BCW100" s="91"/>
      <c r="BCX100" s="91"/>
      <c r="BCY100" s="91"/>
      <c r="BCZ100" s="91"/>
      <c r="BDA100" s="91"/>
      <c r="BDB100" s="91"/>
      <c r="BDC100" s="91"/>
      <c r="BDD100" s="91"/>
      <c r="BDE100" s="91"/>
      <c r="BDF100" s="91"/>
      <c r="BDG100" s="91"/>
      <c r="BDH100" s="91"/>
      <c r="BDI100" s="91"/>
      <c r="BDJ100" s="91"/>
      <c r="BDK100" s="91"/>
      <c r="BDL100" s="91"/>
      <c r="BDM100" s="91"/>
      <c r="BDN100" s="91"/>
      <c r="BDO100" s="91"/>
      <c r="BDP100" s="91"/>
      <c r="BDQ100" s="91"/>
      <c r="BDR100" s="91"/>
      <c r="BDS100" s="91"/>
      <c r="BDT100" s="91"/>
      <c r="BDU100" s="91"/>
      <c r="BDV100" s="91"/>
      <c r="BDW100" s="91"/>
      <c r="BDX100" s="91"/>
      <c r="BDY100" s="91"/>
      <c r="BDZ100" s="91"/>
      <c r="BEA100" s="91"/>
      <c r="BEB100" s="91"/>
      <c r="BEC100" s="91"/>
      <c r="BED100" s="91"/>
      <c r="BEE100" s="91"/>
      <c r="BEF100" s="91"/>
      <c r="BEG100" s="91"/>
      <c r="BEH100" s="91"/>
      <c r="BEI100" s="91"/>
      <c r="BEJ100" s="91"/>
      <c r="BEK100" s="91"/>
      <c r="BEL100" s="91"/>
      <c r="BEM100" s="91"/>
      <c r="BEN100" s="91"/>
      <c r="BEO100" s="91"/>
      <c r="BEP100" s="91"/>
      <c r="BEQ100" s="91"/>
      <c r="BER100" s="91"/>
      <c r="BES100" s="91"/>
      <c r="BET100" s="91"/>
      <c r="BEU100" s="91"/>
      <c r="BEV100" s="91"/>
      <c r="BEW100" s="91"/>
      <c r="BEX100" s="91"/>
      <c r="BEY100" s="91"/>
      <c r="BEZ100" s="91"/>
      <c r="BFA100" s="91"/>
      <c r="BFB100" s="91"/>
      <c r="BFC100" s="91"/>
      <c r="BFD100" s="91"/>
      <c r="BFE100" s="91"/>
      <c r="BFF100" s="91"/>
      <c r="BFG100" s="91"/>
      <c r="BFH100" s="91"/>
      <c r="BFI100" s="91"/>
      <c r="BFJ100" s="91"/>
      <c r="BFK100" s="91"/>
      <c r="BFL100" s="91"/>
      <c r="BFM100" s="91"/>
      <c r="BFN100" s="91"/>
      <c r="BFO100" s="91"/>
      <c r="BFP100" s="91"/>
      <c r="BFQ100" s="91"/>
      <c r="BFR100" s="91"/>
      <c r="BFS100" s="91"/>
      <c r="BFT100" s="91"/>
      <c r="BFU100" s="91"/>
      <c r="BFV100" s="91"/>
      <c r="BFW100" s="91"/>
      <c r="BFX100" s="91"/>
      <c r="BFY100" s="91"/>
      <c r="BFZ100" s="91"/>
      <c r="BGA100" s="91"/>
      <c r="BGB100" s="91"/>
      <c r="BGC100" s="91"/>
      <c r="BGD100" s="91"/>
      <c r="BGE100" s="91"/>
      <c r="BGF100" s="91"/>
      <c r="BGG100" s="91"/>
      <c r="BGH100" s="91"/>
      <c r="BGI100" s="91"/>
      <c r="BGJ100" s="91"/>
      <c r="BGK100" s="91"/>
      <c r="BGL100" s="91"/>
      <c r="BGM100" s="91"/>
      <c r="BGN100" s="91"/>
      <c r="BGO100" s="91"/>
      <c r="BGP100" s="91"/>
      <c r="BGQ100" s="91"/>
      <c r="BGR100" s="91"/>
      <c r="BGS100" s="91"/>
      <c r="BGT100" s="91"/>
      <c r="BGU100" s="91"/>
      <c r="BGV100" s="91"/>
      <c r="BGW100" s="91"/>
      <c r="BGX100" s="91"/>
      <c r="BGY100" s="91"/>
      <c r="BGZ100" s="91"/>
      <c r="BHA100" s="91"/>
      <c r="BHB100" s="91"/>
      <c r="BHC100" s="91"/>
      <c r="BHD100" s="91"/>
      <c r="BHE100" s="91"/>
      <c r="BHF100" s="91"/>
      <c r="BHG100" s="91"/>
      <c r="BHH100" s="91"/>
      <c r="BHI100" s="91"/>
      <c r="BHJ100" s="91"/>
      <c r="BHK100" s="91"/>
      <c r="BHL100" s="91"/>
      <c r="BHM100" s="91"/>
      <c r="BHN100" s="91"/>
      <c r="BHO100" s="91"/>
      <c r="BHP100" s="91"/>
      <c r="BHQ100" s="91"/>
    </row>
    <row r="101" spans="18:1577">
      <c r="R101" s="91"/>
      <c r="S101" s="91"/>
      <c r="T101" s="91"/>
      <c r="U101" s="91"/>
      <c r="V101" s="91"/>
      <c r="W101" s="91"/>
      <c r="DO101" s="91"/>
      <c r="DP101" s="91"/>
      <c r="DQ101" s="91"/>
      <c r="DR101" s="91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91"/>
      <c r="EQ101" s="91"/>
      <c r="ER101" s="91"/>
      <c r="ES101" s="91"/>
      <c r="ET101" s="91"/>
      <c r="EU101" s="91"/>
      <c r="EV101" s="91"/>
      <c r="EW101" s="91"/>
      <c r="EX101" s="91"/>
      <c r="EY101" s="91"/>
      <c r="EZ101" s="91"/>
      <c r="FA101" s="91"/>
      <c r="FB101" s="91"/>
      <c r="FC101" s="91"/>
      <c r="FD101" s="91"/>
      <c r="FE101" s="91"/>
      <c r="FF101" s="91"/>
      <c r="FG101" s="91"/>
      <c r="FH101" s="91"/>
      <c r="FI101" s="91"/>
      <c r="FJ101" s="91"/>
      <c r="FK101" s="91"/>
      <c r="FL101" s="91"/>
      <c r="FM101" s="91"/>
      <c r="FN101" s="91"/>
      <c r="FO101" s="91"/>
      <c r="FP101" s="91"/>
      <c r="FQ101" s="91"/>
      <c r="FR101" s="91"/>
      <c r="FS101" s="91"/>
      <c r="FT101" s="91"/>
      <c r="FU101" s="91"/>
      <c r="FV101" s="91"/>
      <c r="FW101" s="91"/>
      <c r="FX101" s="91"/>
      <c r="FY101" s="91"/>
      <c r="FZ101" s="91"/>
      <c r="GA101" s="91"/>
      <c r="GB101" s="91"/>
      <c r="GC101" s="91"/>
      <c r="GD101" s="91"/>
      <c r="GE101" s="91"/>
      <c r="GF101" s="91"/>
      <c r="GG101" s="91"/>
      <c r="GH101" s="91"/>
      <c r="GI101" s="91"/>
      <c r="GJ101" s="91"/>
      <c r="GK101" s="91"/>
      <c r="GL101" s="91"/>
      <c r="GM101" s="91"/>
      <c r="GN101" s="91"/>
      <c r="GO101" s="91"/>
      <c r="GP101" s="91"/>
      <c r="GQ101" s="91"/>
      <c r="GR101" s="91"/>
      <c r="GS101" s="91"/>
      <c r="GT101" s="91"/>
      <c r="GU101" s="91"/>
      <c r="GV101" s="91"/>
      <c r="GW101" s="91"/>
      <c r="GX101" s="91"/>
      <c r="GY101" s="91"/>
      <c r="GZ101" s="91"/>
      <c r="HA101" s="91"/>
      <c r="HB101" s="91"/>
      <c r="HC101" s="91"/>
      <c r="HD101" s="91"/>
      <c r="HE101" s="91"/>
      <c r="HF101" s="91"/>
      <c r="HG101" s="91"/>
      <c r="HH101" s="91"/>
      <c r="HI101" s="91"/>
      <c r="HJ101" s="91"/>
      <c r="HK101" s="91"/>
      <c r="HL101" s="91"/>
      <c r="HM101" s="91"/>
      <c r="HN101" s="91"/>
      <c r="HO101" s="91"/>
      <c r="HP101" s="91"/>
      <c r="HQ101" s="91"/>
      <c r="HR101" s="91"/>
      <c r="HS101" s="91"/>
      <c r="HT101" s="91"/>
      <c r="HU101" s="91"/>
      <c r="HV101" s="91"/>
      <c r="HW101" s="91"/>
      <c r="HX101" s="91"/>
      <c r="HY101" s="91"/>
      <c r="HZ101" s="91"/>
      <c r="IA101" s="91"/>
      <c r="IB101" s="91"/>
      <c r="IC101" s="91"/>
      <c r="ID101" s="91"/>
      <c r="IE101" s="91"/>
      <c r="IF101" s="91"/>
      <c r="IG101" s="91"/>
      <c r="IH101" s="91"/>
      <c r="II101" s="91"/>
      <c r="IJ101" s="91"/>
      <c r="IK101" s="91"/>
      <c r="IL101" s="91"/>
      <c r="IM101" s="91"/>
      <c r="IN101" s="91"/>
      <c r="IO101" s="91"/>
      <c r="IP101" s="91"/>
      <c r="IQ101" s="91"/>
      <c r="IR101" s="91"/>
      <c r="IS101" s="91"/>
      <c r="IT101" s="91"/>
      <c r="IU101" s="91"/>
      <c r="IV101" s="91"/>
      <c r="IW101" s="91"/>
      <c r="IX101" s="91"/>
      <c r="IY101" s="91"/>
      <c r="IZ101" s="91"/>
      <c r="JA101" s="91"/>
      <c r="JB101" s="91"/>
      <c r="JC101" s="91"/>
      <c r="JD101" s="91"/>
      <c r="JE101" s="91"/>
      <c r="JF101" s="91"/>
      <c r="JG101" s="91"/>
      <c r="JH101" s="91"/>
      <c r="JI101" s="91"/>
      <c r="JJ101" s="91"/>
      <c r="JK101" s="91"/>
      <c r="JL101" s="91"/>
      <c r="JM101" s="91"/>
      <c r="JN101" s="91"/>
      <c r="JO101" s="91"/>
      <c r="JP101" s="91"/>
      <c r="JQ101" s="91"/>
      <c r="JR101" s="91"/>
      <c r="JS101" s="91"/>
      <c r="JT101" s="91"/>
      <c r="JU101" s="91"/>
      <c r="JV101" s="91"/>
      <c r="JW101" s="91"/>
      <c r="JX101" s="91"/>
      <c r="JY101" s="91"/>
      <c r="JZ101" s="91"/>
      <c r="KA101" s="91"/>
      <c r="KB101" s="91"/>
      <c r="KC101" s="91"/>
      <c r="KD101" s="91"/>
      <c r="KE101" s="91"/>
      <c r="KF101" s="91"/>
      <c r="KG101" s="91"/>
      <c r="KH101" s="91"/>
      <c r="KI101" s="91"/>
      <c r="KJ101" s="91"/>
      <c r="KK101" s="91"/>
      <c r="KL101" s="91"/>
      <c r="KM101" s="91"/>
      <c r="KN101" s="91"/>
      <c r="KO101" s="91"/>
      <c r="KP101" s="91"/>
      <c r="KQ101" s="91"/>
      <c r="KR101" s="91"/>
      <c r="KS101" s="91"/>
      <c r="KT101" s="91"/>
      <c r="KU101" s="91"/>
      <c r="KV101" s="91"/>
      <c r="KW101" s="91"/>
      <c r="KX101" s="91"/>
      <c r="KY101" s="91"/>
      <c r="KZ101" s="91"/>
      <c r="LA101" s="91"/>
      <c r="LB101" s="91"/>
      <c r="LC101" s="91"/>
      <c r="LD101" s="91"/>
      <c r="LE101" s="91"/>
      <c r="LF101" s="91"/>
      <c r="LG101" s="91"/>
      <c r="LH101" s="91"/>
      <c r="LI101" s="91"/>
      <c r="LJ101" s="91"/>
      <c r="LK101" s="91"/>
      <c r="LL101" s="91"/>
      <c r="LM101" s="91"/>
      <c r="LN101" s="91"/>
      <c r="LO101" s="91"/>
      <c r="LP101" s="91"/>
      <c r="LQ101" s="91"/>
      <c r="LR101" s="91"/>
      <c r="LS101" s="91"/>
      <c r="LT101" s="91"/>
      <c r="LU101" s="91"/>
      <c r="LV101" s="91"/>
      <c r="LW101" s="91"/>
      <c r="LX101" s="91"/>
      <c r="LY101" s="91"/>
      <c r="LZ101" s="91"/>
      <c r="MA101" s="91"/>
      <c r="MB101" s="91"/>
      <c r="MC101" s="91"/>
      <c r="MD101" s="91"/>
      <c r="ME101" s="91"/>
      <c r="MF101" s="91"/>
      <c r="MG101" s="91"/>
      <c r="MH101" s="91"/>
      <c r="MI101" s="91"/>
      <c r="MJ101" s="91"/>
      <c r="MK101" s="91"/>
      <c r="ML101" s="91"/>
      <c r="MM101" s="91"/>
      <c r="MN101" s="91"/>
      <c r="MO101" s="91"/>
      <c r="MP101" s="91"/>
      <c r="MQ101" s="91"/>
      <c r="MR101" s="91"/>
      <c r="MS101" s="91"/>
      <c r="MT101" s="91"/>
      <c r="MU101" s="91"/>
      <c r="MV101" s="91"/>
      <c r="MW101" s="91"/>
      <c r="MX101" s="91"/>
      <c r="MY101" s="91"/>
      <c r="MZ101" s="91"/>
      <c r="NA101" s="91"/>
      <c r="NB101" s="91"/>
      <c r="NC101" s="91"/>
      <c r="ND101" s="91"/>
      <c r="NE101" s="91"/>
      <c r="NF101" s="91"/>
      <c r="NG101" s="91"/>
      <c r="NH101" s="91"/>
      <c r="NI101" s="91"/>
      <c r="NJ101" s="91"/>
      <c r="NK101" s="91"/>
      <c r="NL101" s="91"/>
      <c r="NM101" s="91"/>
      <c r="NN101" s="91"/>
      <c r="NO101" s="91"/>
      <c r="NP101" s="91"/>
      <c r="NQ101" s="91"/>
      <c r="NR101" s="91"/>
      <c r="NS101" s="91"/>
      <c r="NT101" s="91"/>
      <c r="NU101" s="91"/>
      <c r="NV101" s="91"/>
      <c r="NW101" s="91"/>
      <c r="NX101" s="91"/>
      <c r="NY101" s="91"/>
      <c r="NZ101" s="91"/>
      <c r="OA101" s="91"/>
      <c r="OB101" s="91"/>
      <c r="OC101" s="91"/>
      <c r="OD101" s="91"/>
      <c r="OE101" s="91"/>
      <c r="OF101" s="91"/>
      <c r="OG101" s="91"/>
      <c r="OH101" s="91"/>
      <c r="OI101" s="91"/>
      <c r="OJ101" s="91"/>
      <c r="OK101" s="91"/>
      <c r="OL101" s="91"/>
      <c r="OM101" s="91"/>
      <c r="ON101" s="91"/>
      <c r="OO101" s="91"/>
      <c r="OP101" s="91"/>
      <c r="OQ101" s="91"/>
      <c r="OR101" s="91"/>
      <c r="OS101" s="91"/>
      <c r="OT101" s="91"/>
      <c r="OU101" s="91"/>
      <c r="OV101" s="91"/>
      <c r="OW101" s="91"/>
      <c r="OX101" s="91"/>
      <c r="OY101" s="91"/>
      <c r="OZ101" s="91"/>
      <c r="PA101" s="91"/>
      <c r="PB101" s="91"/>
      <c r="PC101" s="91"/>
      <c r="PD101" s="91"/>
      <c r="PE101" s="91"/>
      <c r="PF101" s="91"/>
      <c r="PG101" s="91"/>
      <c r="PH101" s="91"/>
      <c r="PI101" s="91"/>
      <c r="PJ101" s="91"/>
      <c r="PK101" s="91"/>
      <c r="PL101" s="91"/>
      <c r="PM101" s="91"/>
      <c r="PN101" s="91"/>
      <c r="PO101" s="91"/>
      <c r="PP101" s="91"/>
      <c r="PQ101" s="91"/>
      <c r="PR101" s="91"/>
      <c r="PS101" s="91"/>
      <c r="PT101" s="91"/>
      <c r="PU101" s="91"/>
      <c r="PV101" s="91"/>
      <c r="PW101" s="91"/>
      <c r="PX101" s="91"/>
      <c r="PY101" s="91"/>
      <c r="PZ101" s="91"/>
      <c r="QA101" s="91"/>
      <c r="QB101" s="91"/>
      <c r="QC101" s="91"/>
      <c r="QD101" s="91"/>
      <c r="QE101" s="91"/>
      <c r="QF101" s="91"/>
      <c r="QG101" s="91"/>
      <c r="QH101" s="91"/>
      <c r="QI101" s="91"/>
      <c r="QJ101" s="91"/>
      <c r="QK101" s="91"/>
      <c r="QL101" s="91"/>
      <c r="QM101" s="91"/>
      <c r="QN101" s="91"/>
      <c r="QO101" s="91"/>
      <c r="QP101" s="91"/>
      <c r="QQ101" s="91"/>
      <c r="QR101" s="91"/>
      <c r="QS101" s="91"/>
      <c r="QT101" s="91"/>
      <c r="QU101" s="91"/>
      <c r="QV101" s="91"/>
      <c r="QW101" s="91"/>
      <c r="QX101" s="91"/>
      <c r="QY101" s="91"/>
      <c r="QZ101" s="91"/>
      <c r="RA101" s="91"/>
      <c r="RB101" s="91"/>
      <c r="RC101" s="91"/>
      <c r="RD101" s="91"/>
      <c r="RE101" s="91"/>
      <c r="RF101" s="91"/>
      <c r="RG101" s="91"/>
      <c r="RH101" s="91"/>
      <c r="RI101" s="91"/>
      <c r="RJ101" s="91"/>
      <c r="RK101" s="91"/>
      <c r="RL101" s="91"/>
      <c r="RM101" s="91"/>
      <c r="RN101" s="91"/>
      <c r="RO101" s="91"/>
      <c r="RP101" s="91"/>
      <c r="RQ101" s="91"/>
      <c r="RR101" s="91"/>
      <c r="RS101" s="91"/>
      <c r="RT101" s="91"/>
      <c r="RU101" s="91"/>
      <c r="RV101" s="91"/>
      <c r="RW101" s="91"/>
      <c r="RX101" s="91"/>
      <c r="RY101" s="91"/>
      <c r="RZ101" s="91"/>
      <c r="SA101" s="91"/>
      <c r="SB101" s="91"/>
      <c r="SC101" s="91"/>
      <c r="SD101" s="91"/>
      <c r="SE101" s="91"/>
      <c r="SF101" s="91"/>
      <c r="SG101" s="91"/>
      <c r="SH101" s="91"/>
      <c r="SI101" s="91"/>
      <c r="SJ101" s="91"/>
      <c r="SK101" s="91"/>
      <c r="SL101" s="91"/>
      <c r="SM101" s="91"/>
      <c r="SN101" s="91"/>
      <c r="SO101" s="91"/>
      <c r="SP101" s="91"/>
      <c r="SQ101" s="91"/>
      <c r="SR101" s="91"/>
      <c r="SS101" s="91"/>
      <c r="ST101" s="91"/>
      <c r="SU101" s="91"/>
      <c r="SV101" s="91"/>
      <c r="SW101" s="91"/>
      <c r="SX101" s="91"/>
      <c r="SY101" s="91"/>
      <c r="SZ101" s="91"/>
      <c r="TA101" s="91"/>
      <c r="TB101" s="91"/>
      <c r="TC101" s="91"/>
      <c r="TD101" s="91"/>
      <c r="TE101" s="91"/>
      <c r="TF101" s="91"/>
      <c r="TG101" s="91"/>
      <c r="TH101" s="91"/>
      <c r="TI101" s="91"/>
      <c r="TJ101" s="91"/>
      <c r="TK101" s="91"/>
      <c r="TL101" s="91"/>
      <c r="TM101" s="91"/>
      <c r="TN101" s="91"/>
      <c r="TO101" s="91"/>
      <c r="TP101" s="91"/>
      <c r="TQ101" s="91"/>
      <c r="TR101" s="91"/>
      <c r="TS101" s="91"/>
      <c r="TT101" s="91"/>
      <c r="TU101" s="91"/>
      <c r="TV101" s="91"/>
      <c r="TW101" s="91"/>
      <c r="TX101" s="91"/>
      <c r="TY101" s="91"/>
      <c r="TZ101" s="91"/>
      <c r="UA101" s="91"/>
      <c r="UB101" s="91"/>
      <c r="UC101" s="91"/>
      <c r="UD101" s="91"/>
      <c r="UE101" s="91"/>
      <c r="UF101" s="91"/>
      <c r="UG101" s="91"/>
      <c r="UH101" s="91"/>
      <c r="UI101" s="91"/>
      <c r="UJ101" s="91"/>
      <c r="UK101" s="91"/>
      <c r="UL101" s="91"/>
      <c r="UM101" s="91"/>
      <c r="UN101" s="91"/>
      <c r="UO101" s="91"/>
      <c r="UP101" s="91"/>
      <c r="UQ101" s="91"/>
      <c r="UR101" s="91"/>
      <c r="US101" s="91"/>
      <c r="UT101" s="91"/>
      <c r="UU101" s="91"/>
      <c r="UV101" s="91"/>
      <c r="UW101" s="91"/>
      <c r="UX101" s="91"/>
      <c r="UY101" s="91"/>
      <c r="UZ101" s="91"/>
      <c r="VA101" s="91"/>
      <c r="VB101" s="91"/>
      <c r="VC101" s="91"/>
      <c r="VD101" s="91"/>
      <c r="VE101" s="91"/>
      <c r="VF101" s="91"/>
      <c r="VG101" s="91"/>
      <c r="VH101" s="91"/>
      <c r="VI101" s="91"/>
      <c r="VJ101" s="91"/>
      <c r="VK101" s="91"/>
      <c r="VL101" s="91"/>
      <c r="VM101" s="91"/>
      <c r="VN101" s="91"/>
      <c r="VO101" s="91"/>
      <c r="VP101" s="91"/>
      <c r="VQ101" s="91"/>
      <c r="VR101" s="91"/>
      <c r="VS101" s="91"/>
      <c r="VT101" s="91"/>
      <c r="VU101" s="91"/>
      <c r="VV101" s="91"/>
      <c r="VW101" s="91"/>
      <c r="VX101" s="91"/>
      <c r="VY101" s="91"/>
      <c r="VZ101" s="91"/>
      <c r="WA101" s="91"/>
      <c r="WB101" s="91"/>
      <c r="WC101" s="91"/>
      <c r="WD101" s="91"/>
      <c r="WE101" s="91"/>
      <c r="WF101" s="91"/>
      <c r="WG101" s="91"/>
      <c r="WH101" s="91"/>
      <c r="WI101" s="91"/>
      <c r="WJ101" s="91"/>
      <c r="WK101" s="91"/>
      <c r="WL101" s="91"/>
      <c r="WM101" s="91"/>
      <c r="WN101" s="91"/>
      <c r="WO101" s="91"/>
      <c r="WP101" s="91"/>
      <c r="WQ101" s="91"/>
      <c r="WR101" s="91"/>
      <c r="WS101" s="91"/>
      <c r="WT101" s="91"/>
      <c r="WU101" s="91"/>
      <c r="WV101" s="91"/>
      <c r="WW101" s="91"/>
      <c r="WX101" s="91"/>
      <c r="WY101" s="91"/>
      <c r="WZ101" s="91"/>
      <c r="XA101" s="91"/>
      <c r="XB101" s="91"/>
      <c r="XC101" s="91"/>
      <c r="XD101" s="91"/>
      <c r="XE101" s="91"/>
      <c r="XF101" s="91"/>
      <c r="XG101" s="91"/>
      <c r="XH101" s="91"/>
      <c r="XI101" s="91"/>
      <c r="XJ101" s="91"/>
      <c r="XK101" s="91"/>
      <c r="XL101" s="91"/>
      <c r="XM101" s="91"/>
      <c r="XN101" s="91"/>
      <c r="XO101" s="91"/>
      <c r="XP101" s="91"/>
      <c r="XQ101" s="91"/>
      <c r="XR101" s="91"/>
      <c r="XS101" s="91"/>
      <c r="XT101" s="91"/>
      <c r="XU101" s="91"/>
      <c r="XV101" s="91"/>
      <c r="XW101" s="91"/>
      <c r="XX101" s="91"/>
      <c r="XY101" s="91"/>
      <c r="XZ101" s="91"/>
      <c r="YA101" s="91"/>
      <c r="YB101" s="91"/>
      <c r="YC101" s="91"/>
      <c r="YD101" s="91"/>
      <c r="YE101" s="91"/>
      <c r="YF101" s="91"/>
      <c r="YG101" s="91"/>
      <c r="YH101" s="91"/>
      <c r="YI101" s="91"/>
      <c r="YJ101" s="91"/>
      <c r="YK101" s="91"/>
      <c r="YL101" s="91"/>
      <c r="YM101" s="91"/>
      <c r="YN101" s="91"/>
      <c r="YO101" s="91"/>
      <c r="YP101" s="91"/>
      <c r="YQ101" s="91"/>
      <c r="YR101" s="91"/>
      <c r="YS101" s="91"/>
      <c r="YT101" s="91"/>
      <c r="YU101" s="91"/>
      <c r="YV101" s="91"/>
      <c r="YW101" s="91"/>
      <c r="YX101" s="91"/>
      <c r="YY101" s="91"/>
      <c r="YZ101" s="91"/>
      <c r="ZA101" s="91"/>
      <c r="ZB101" s="91"/>
      <c r="ZC101" s="91"/>
      <c r="ZD101" s="91"/>
      <c r="ZE101" s="91"/>
      <c r="ZF101" s="91"/>
      <c r="ZG101" s="91"/>
      <c r="ZH101" s="91"/>
      <c r="ZI101" s="91"/>
      <c r="ZJ101" s="91"/>
      <c r="ZK101" s="91"/>
      <c r="ZL101" s="91"/>
      <c r="ZM101" s="91"/>
      <c r="ZN101" s="91"/>
      <c r="ZO101" s="91"/>
      <c r="ZP101" s="91"/>
      <c r="ZQ101" s="91"/>
      <c r="ZR101" s="91"/>
      <c r="ZS101" s="91"/>
      <c r="ZT101" s="91"/>
      <c r="ZU101" s="91"/>
      <c r="ZV101" s="91"/>
      <c r="ZW101" s="91"/>
      <c r="ZX101" s="91"/>
      <c r="ZY101" s="91"/>
      <c r="ZZ101" s="91"/>
      <c r="AAA101" s="91"/>
      <c r="AAB101" s="91"/>
      <c r="AAC101" s="91"/>
      <c r="AAD101" s="91"/>
      <c r="AAE101" s="91"/>
      <c r="AAF101" s="91"/>
      <c r="AAG101" s="91"/>
      <c r="AAH101" s="91"/>
      <c r="AAI101" s="91"/>
      <c r="AAJ101" s="91"/>
      <c r="AAK101" s="91"/>
      <c r="AAL101" s="91"/>
      <c r="AAM101" s="91"/>
      <c r="AAN101" s="91"/>
      <c r="AAO101" s="91"/>
      <c r="AAP101" s="91"/>
      <c r="AAQ101" s="91"/>
      <c r="AAR101" s="91"/>
      <c r="AAS101" s="91"/>
      <c r="AAT101" s="91"/>
      <c r="AAU101" s="91"/>
      <c r="AAV101" s="91"/>
      <c r="AAW101" s="91"/>
      <c r="AAX101" s="91"/>
      <c r="AAY101" s="91"/>
      <c r="AAZ101" s="91"/>
      <c r="ABA101" s="91"/>
      <c r="ABB101" s="91"/>
      <c r="ABC101" s="91"/>
      <c r="ABD101" s="91"/>
      <c r="ABE101" s="91"/>
      <c r="ABF101" s="91"/>
      <c r="ABG101" s="91"/>
      <c r="ABH101" s="91"/>
      <c r="ABI101" s="91"/>
      <c r="ABJ101" s="91"/>
      <c r="ABK101" s="91"/>
      <c r="ABL101" s="91"/>
      <c r="ABM101" s="91"/>
      <c r="ABN101" s="91"/>
      <c r="ABO101" s="91"/>
      <c r="ABP101" s="91"/>
      <c r="ABQ101" s="91"/>
      <c r="ABR101" s="91"/>
      <c r="ABS101" s="91"/>
      <c r="ABT101" s="91"/>
      <c r="ABU101" s="91"/>
      <c r="ABV101" s="91"/>
      <c r="ABW101" s="91"/>
      <c r="ABX101" s="91"/>
      <c r="ABY101" s="91"/>
      <c r="ABZ101" s="91"/>
      <c r="ACA101" s="91"/>
      <c r="ACB101" s="91"/>
      <c r="ACC101" s="91"/>
      <c r="ACD101" s="91"/>
      <c r="ACE101" s="91"/>
      <c r="ACF101" s="91"/>
      <c r="ACG101" s="91"/>
      <c r="ACH101" s="91"/>
      <c r="ACI101" s="91"/>
      <c r="ACJ101" s="91"/>
      <c r="ACK101" s="91"/>
      <c r="ACL101" s="91"/>
      <c r="ACM101" s="91"/>
      <c r="ACN101" s="91"/>
      <c r="ACO101" s="91"/>
      <c r="ACP101" s="91"/>
      <c r="ACQ101" s="91"/>
      <c r="ACR101" s="91"/>
      <c r="ACS101" s="91"/>
      <c r="ACT101" s="91"/>
      <c r="ACU101" s="91"/>
      <c r="ACV101" s="91"/>
      <c r="ACW101" s="91"/>
      <c r="ACX101" s="91"/>
      <c r="ACY101" s="91"/>
      <c r="ACZ101" s="91"/>
      <c r="ADA101" s="91"/>
      <c r="ADB101" s="91"/>
      <c r="ADC101" s="91"/>
      <c r="ADD101" s="91"/>
      <c r="ADE101" s="91"/>
      <c r="ADF101" s="91"/>
      <c r="ADG101" s="91"/>
      <c r="ADH101" s="91"/>
      <c r="ADI101" s="91"/>
      <c r="ADJ101" s="91"/>
      <c r="ADK101" s="91"/>
      <c r="ADL101" s="91"/>
      <c r="ADM101" s="91"/>
      <c r="ADN101" s="91"/>
      <c r="ADO101" s="91"/>
      <c r="ADP101" s="91"/>
      <c r="ADQ101" s="91"/>
      <c r="ADR101" s="91"/>
      <c r="ADS101" s="91"/>
      <c r="ADT101" s="91"/>
      <c r="ADU101" s="91"/>
      <c r="ADV101" s="91"/>
      <c r="ADW101" s="91"/>
      <c r="ADX101" s="91"/>
      <c r="ADY101" s="91"/>
      <c r="ADZ101" s="91"/>
      <c r="AEA101" s="91"/>
      <c r="AEB101" s="91"/>
      <c r="AEC101" s="91"/>
      <c r="AED101" s="91"/>
      <c r="AEE101" s="91"/>
      <c r="AEF101" s="91"/>
      <c r="AEG101" s="91"/>
      <c r="AEH101" s="91"/>
      <c r="AEI101" s="91"/>
      <c r="AEJ101" s="91"/>
      <c r="AEK101" s="91"/>
      <c r="AEL101" s="91"/>
      <c r="AEM101" s="91"/>
      <c r="AEN101" s="91"/>
      <c r="AEO101" s="91"/>
      <c r="AEP101" s="91"/>
      <c r="AEQ101" s="91"/>
      <c r="AER101" s="91"/>
      <c r="AES101" s="91"/>
      <c r="AET101" s="91"/>
      <c r="AEU101" s="91"/>
      <c r="AEV101" s="91"/>
      <c r="AEW101" s="91"/>
      <c r="AEX101" s="91"/>
      <c r="AEY101" s="91"/>
      <c r="AEZ101" s="91"/>
      <c r="AFA101" s="91"/>
      <c r="AFB101" s="91"/>
      <c r="AFC101" s="91"/>
      <c r="AFD101" s="91"/>
      <c r="AFE101" s="91"/>
      <c r="AFF101" s="91"/>
      <c r="AFG101" s="91"/>
      <c r="AFH101" s="91"/>
      <c r="AFI101" s="91"/>
      <c r="AFJ101" s="91"/>
      <c r="AFK101" s="91"/>
      <c r="AFL101" s="91"/>
      <c r="AFM101" s="91"/>
      <c r="AFN101" s="91"/>
      <c r="AFO101" s="91"/>
      <c r="AFP101" s="91"/>
      <c r="AFQ101" s="91"/>
      <c r="AFR101" s="91"/>
      <c r="AFS101" s="91"/>
      <c r="AFT101" s="91"/>
      <c r="AFU101" s="91"/>
      <c r="AFV101" s="91"/>
      <c r="AFW101" s="91"/>
      <c r="AFX101" s="91"/>
      <c r="AFY101" s="91"/>
      <c r="AFZ101" s="91"/>
      <c r="AGA101" s="91"/>
      <c r="AGB101" s="91"/>
      <c r="AGC101" s="91"/>
      <c r="AGD101" s="91"/>
      <c r="AGE101" s="91"/>
      <c r="AGF101" s="91"/>
      <c r="AGG101" s="91"/>
      <c r="AGH101" s="91"/>
      <c r="AGI101" s="91"/>
      <c r="AGJ101" s="91"/>
      <c r="AGK101" s="91"/>
      <c r="AGL101" s="91"/>
      <c r="AGM101" s="91"/>
      <c r="AGN101" s="91"/>
      <c r="AGO101" s="91"/>
      <c r="AGP101" s="91"/>
      <c r="AGQ101" s="91"/>
      <c r="AGR101" s="91"/>
      <c r="AGS101" s="91"/>
      <c r="AGT101" s="91"/>
      <c r="AGU101" s="91"/>
      <c r="AGV101" s="91"/>
      <c r="AGW101" s="91"/>
      <c r="AGX101" s="91"/>
      <c r="AGY101" s="91"/>
      <c r="AGZ101" s="91"/>
      <c r="AHA101" s="91"/>
      <c r="AHB101" s="91"/>
      <c r="AHC101" s="91"/>
      <c r="AHD101" s="91"/>
      <c r="AHE101" s="91"/>
      <c r="AHF101" s="91"/>
      <c r="AHG101" s="91"/>
      <c r="AHH101" s="91"/>
      <c r="AHI101" s="91"/>
      <c r="AHJ101" s="91"/>
      <c r="AHK101" s="91"/>
      <c r="AHL101" s="91"/>
      <c r="AHM101" s="91"/>
      <c r="AHN101" s="91"/>
      <c r="AHO101" s="91"/>
      <c r="AHP101" s="91"/>
      <c r="AHQ101" s="91"/>
      <c r="AHR101" s="91"/>
      <c r="AHS101" s="91"/>
      <c r="AHT101" s="91"/>
      <c r="AHU101" s="91"/>
      <c r="AHV101" s="91"/>
      <c r="AHW101" s="91"/>
      <c r="AHX101" s="91"/>
      <c r="AHY101" s="91"/>
      <c r="AHZ101" s="91"/>
      <c r="AIA101" s="91"/>
      <c r="AIB101" s="91"/>
      <c r="AIC101" s="91"/>
      <c r="AID101" s="91"/>
      <c r="AIE101" s="91"/>
      <c r="AIF101" s="91"/>
      <c r="AIG101" s="91"/>
      <c r="AIH101" s="91"/>
      <c r="AII101" s="91"/>
      <c r="AIJ101" s="91"/>
      <c r="AIK101" s="91"/>
      <c r="AIL101" s="91"/>
      <c r="AIM101" s="91"/>
      <c r="AIN101" s="91"/>
      <c r="AIO101" s="91"/>
      <c r="AIP101" s="91"/>
      <c r="AIQ101" s="91"/>
      <c r="AIR101" s="91"/>
      <c r="AIS101" s="91"/>
      <c r="AIT101" s="91"/>
      <c r="AIU101" s="91"/>
      <c r="AIV101" s="91"/>
      <c r="AIW101" s="91"/>
      <c r="AIX101" s="91"/>
      <c r="AIY101" s="91"/>
      <c r="AIZ101" s="91"/>
      <c r="AJA101" s="91"/>
      <c r="AJB101" s="91"/>
      <c r="AJC101" s="91"/>
      <c r="AJD101" s="91"/>
      <c r="AJE101" s="91"/>
      <c r="AJF101" s="91"/>
      <c r="AJG101" s="91"/>
      <c r="AJH101" s="91"/>
      <c r="AJI101" s="91"/>
      <c r="AJJ101" s="91"/>
      <c r="AJK101" s="91"/>
      <c r="AJL101" s="91"/>
      <c r="AJM101" s="91"/>
      <c r="AJN101" s="91"/>
      <c r="AJO101" s="91"/>
      <c r="AJP101" s="91"/>
      <c r="AJQ101" s="91"/>
      <c r="AJR101" s="91"/>
      <c r="AJS101" s="91"/>
      <c r="AJT101" s="91"/>
      <c r="AJU101" s="91"/>
      <c r="AJV101" s="91"/>
      <c r="AJW101" s="91"/>
      <c r="AJX101" s="91"/>
      <c r="AJY101" s="91"/>
      <c r="AJZ101" s="91"/>
      <c r="AKA101" s="91"/>
      <c r="AKB101" s="91"/>
      <c r="AKC101" s="91"/>
      <c r="AKD101" s="91"/>
      <c r="AKE101" s="91"/>
      <c r="AKF101" s="91"/>
      <c r="AKG101" s="91"/>
      <c r="AKH101" s="91"/>
      <c r="AKI101" s="91"/>
      <c r="AKJ101" s="91"/>
      <c r="AKK101" s="91"/>
      <c r="AKL101" s="91"/>
      <c r="AKM101" s="91"/>
      <c r="AKN101" s="91"/>
      <c r="AKO101" s="91"/>
      <c r="AKP101" s="91"/>
      <c r="AKQ101" s="91"/>
      <c r="AKR101" s="91"/>
      <c r="AKS101" s="91"/>
      <c r="AKT101" s="91"/>
      <c r="AKU101" s="91"/>
      <c r="AKV101" s="91"/>
      <c r="AKW101" s="91"/>
      <c r="AKX101" s="91"/>
      <c r="AKY101" s="91"/>
      <c r="AKZ101" s="91"/>
      <c r="ALA101" s="91"/>
      <c r="ALB101" s="91"/>
      <c r="ALC101" s="91"/>
      <c r="ALD101" s="91"/>
      <c r="ALE101" s="91"/>
      <c r="ALF101" s="91"/>
      <c r="ALG101" s="91"/>
      <c r="ALH101" s="91"/>
      <c r="ALI101" s="91"/>
      <c r="ALJ101" s="91"/>
      <c r="ALK101" s="91"/>
      <c r="ALL101" s="91"/>
      <c r="ALM101" s="91"/>
      <c r="ALN101" s="91"/>
      <c r="ALO101" s="91"/>
      <c r="ALP101" s="91"/>
      <c r="ALQ101" s="91"/>
      <c r="ALR101" s="91"/>
      <c r="ALS101" s="91"/>
      <c r="ALT101" s="91"/>
      <c r="ALU101" s="91"/>
      <c r="ALV101" s="91"/>
      <c r="ALW101" s="91"/>
      <c r="ALX101" s="91"/>
      <c r="ALY101" s="91"/>
      <c r="ALZ101" s="91"/>
      <c r="AMA101" s="91"/>
      <c r="AMB101" s="91"/>
      <c r="AMC101" s="91"/>
      <c r="AMD101" s="91"/>
      <c r="AME101" s="91"/>
      <c r="AMF101" s="91"/>
      <c r="AMG101" s="91"/>
      <c r="AMH101" s="91"/>
      <c r="AMI101" s="91"/>
      <c r="AMJ101" s="91"/>
      <c r="AMK101" s="91"/>
      <c r="AML101" s="91"/>
      <c r="AMM101" s="91"/>
      <c r="AMN101" s="91"/>
      <c r="AMO101" s="91"/>
      <c r="AMP101" s="91"/>
      <c r="AMQ101" s="91"/>
      <c r="AMR101" s="91"/>
      <c r="AMS101" s="91"/>
      <c r="AMT101" s="91"/>
      <c r="AMU101" s="91"/>
      <c r="AMV101" s="91"/>
      <c r="AMW101" s="91"/>
      <c r="AMX101" s="91"/>
      <c r="AMY101" s="91"/>
      <c r="AMZ101" s="91"/>
      <c r="ANA101" s="91"/>
      <c r="ANB101" s="91"/>
      <c r="ANC101" s="91"/>
      <c r="AND101" s="91"/>
      <c r="ANE101" s="91"/>
      <c r="ANF101" s="91"/>
      <c r="ANG101" s="91"/>
      <c r="ANH101" s="91"/>
      <c r="ANI101" s="91"/>
      <c r="ANJ101" s="91"/>
      <c r="ANK101" s="91"/>
      <c r="ANL101" s="91"/>
      <c r="ANM101" s="91"/>
      <c r="ANN101" s="91"/>
      <c r="ANO101" s="91"/>
      <c r="ANP101" s="91"/>
      <c r="ANQ101" s="91"/>
      <c r="ANR101" s="91"/>
      <c r="ANS101" s="91"/>
      <c r="ANT101" s="91"/>
      <c r="ANU101" s="91"/>
      <c r="ANV101" s="91"/>
      <c r="ANW101" s="91"/>
      <c r="ANX101" s="91"/>
      <c r="ANY101" s="91"/>
      <c r="ANZ101" s="91"/>
      <c r="AOA101" s="91"/>
      <c r="AOB101" s="91"/>
      <c r="AOC101" s="91"/>
      <c r="AOD101" s="91"/>
      <c r="AOE101" s="91"/>
      <c r="AOF101" s="91"/>
      <c r="AOG101" s="91"/>
      <c r="AOH101" s="91"/>
      <c r="AOI101" s="91"/>
      <c r="AOJ101" s="91"/>
      <c r="AOK101" s="91"/>
      <c r="AOL101" s="91"/>
      <c r="AOM101" s="91"/>
      <c r="AON101" s="91"/>
      <c r="AOO101" s="91"/>
      <c r="AOP101" s="91"/>
      <c r="AOQ101" s="91"/>
      <c r="AOR101" s="91"/>
      <c r="AOS101" s="91"/>
      <c r="AOT101" s="91"/>
      <c r="AOU101" s="91"/>
      <c r="AOV101" s="91"/>
      <c r="AOW101" s="91"/>
      <c r="AOX101" s="91"/>
      <c r="AOY101" s="91"/>
      <c r="AOZ101" s="91"/>
      <c r="APA101" s="91"/>
      <c r="APB101" s="91"/>
      <c r="APC101" s="91"/>
      <c r="APD101" s="91"/>
      <c r="APE101" s="91"/>
      <c r="APF101" s="91"/>
      <c r="APG101" s="91"/>
      <c r="APH101" s="91"/>
      <c r="API101" s="91"/>
      <c r="APJ101" s="91"/>
      <c r="APK101" s="91"/>
      <c r="APL101" s="91"/>
      <c r="APM101" s="91"/>
      <c r="APN101" s="91"/>
      <c r="APO101" s="91"/>
      <c r="APP101" s="91"/>
      <c r="APQ101" s="91"/>
      <c r="APR101" s="91"/>
      <c r="APS101" s="91"/>
      <c r="APT101" s="91"/>
      <c r="APU101" s="91"/>
      <c r="APV101" s="91"/>
      <c r="APW101" s="91"/>
      <c r="APX101" s="91"/>
      <c r="APY101" s="91"/>
      <c r="APZ101" s="91"/>
      <c r="AQA101" s="91"/>
      <c r="AQB101" s="91"/>
      <c r="AQC101" s="91"/>
      <c r="AQD101" s="91"/>
      <c r="AQE101" s="91"/>
      <c r="AQF101" s="91"/>
      <c r="AQG101" s="91"/>
      <c r="AQH101" s="91"/>
      <c r="AQI101" s="91"/>
      <c r="AQJ101" s="91"/>
      <c r="AQK101" s="91"/>
      <c r="AQL101" s="91"/>
      <c r="AQM101" s="91"/>
      <c r="AQN101" s="91"/>
      <c r="AQO101" s="91"/>
      <c r="AQP101" s="91"/>
      <c r="AQQ101" s="91"/>
      <c r="AQR101" s="91"/>
      <c r="AQS101" s="91"/>
      <c r="AQT101" s="91"/>
      <c r="AQU101" s="91"/>
      <c r="AQV101" s="91"/>
      <c r="AQW101" s="91"/>
      <c r="AQX101" s="91"/>
      <c r="AQY101" s="91"/>
      <c r="AQZ101" s="91"/>
      <c r="ARA101" s="91"/>
      <c r="ARB101" s="91"/>
      <c r="ARC101" s="91"/>
      <c r="ARD101" s="91"/>
      <c r="ARE101" s="91"/>
      <c r="ARF101" s="91"/>
      <c r="ARG101" s="91"/>
      <c r="ARH101" s="91"/>
      <c r="ARI101" s="91"/>
      <c r="ARJ101" s="91"/>
      <c r="ARK101" s="91"/>
      <c r="ARL101" s="91"/>
      <c r="ARM101" s="91"/>
      <c r="ARN101" s="91"/>
      <c r="ARO101" s="91"/>
      <c r="ARP101" s="91"/>
      <c r="ARQ101" s="91"/>
      <c r="ARR101" s="91"/>
      <c r="ARS101" s="91"/>
      <c r="ART101" s="91"/>
      <c r="ARU101" s="91"/>
      <c r="ARV101" s="91"/>
      <c r="ARW101" s="91"/>
      <c r="ARX101" s="91"/>
      <c r="ARY101" s="91"/>
      <c r="ARZ101" s="91"/>
      <c r="ASA101" s="91"/>
      <c r="ASB101" s="91"/>
      <c r="ASC101" s="91"/>
      <c r="ASD101" s="91"/>
      <c r="ASE101" s="91"/>
      <c r="ASF101" s="91"/>
      <c r="ASG101" s="91"/>
      <c r="ASH101" s="91"/>
      <c r="ASI101" s="91"/>
      <c r="ASJ101" s="91"/>
      <c r="ASK101" s="91"/>
      <c r="ASL101" s="91"/>
      <c r="ASM101" s="91"/>
      <c r="ASN101" s="91"/>
      <c r="ASO101" s="91"/>
      <c r="ASP101" s="91"/>
      <c r="ASQ101" s="91"/>
      <c r="ASR101" s="91"/>
      <c r="ASS101" s="91"/>
      <c r="AST101" s="91"/>
      <c r="ASU101" s="91"/>
      <c r="ASV101" s="91"/>
      <c r="ASW101" s="91"/>
      <c r="ASX101" s="91"/>
      <c r="ASY101" s="91"/>
      <c r="ASZ101" s="91"/>
      <c r="ATA101" s="91"/>
      <c r="ATB101" s="91"/>
      <c r="ATC101" s="91"/>
      <c r="ATD101" s="91"/>
      <c r="ATE101" s="91"/>
      <c r="ATF101" s="91"/>
      <c r="ATG101" s="91"/>
      <c r="ATH101" s="91"/>
      <c r="ATI101" s="91"/>
      <c r="ATJ101" s="91"/>
      <c r="ATK101" s="91"/>
      <c r="ATL101" s="91"/>
      <c r="ATM101" s="91"/>
      <c r="ATN101" s="91"/>
      <c r="ATO101" s="91"/>
      <c r="ATP101" s="91"/>
      <c r="ATQ101" s="91"/>
      <c r="ATR101" s="91"/>
      <c r="ATS101" s="91"/>
      <c r="ATT101" s="91"/>
      <c r="ATU101" s="91"/>
      <c r="ATV101" s="91"/>
      <c r="ATW101" s="91"/>
      <c r="ATX101" s="91"/>
      <c r="ATY101" s="91"/>
      <c r="ATZ101" s="91"/>
      <c r="AUA101" s="91"/>
      <c r="AUB101" s="91"/>
      <c r="AUC101" s="91"/>
      <c r="AUD101" s="91"/>
      <c r="AUE101" s="91"/>
      <c r="AUF101" s="91"/>
      <c r="AUG101" s="91"/>
      <c r="AUH101" s="91"/>
      <c r="AUI101" s="91"/>
      <c r="AUJ101" s="91"/>
      <c r="AUK101" s="91"/>
      <c r="AUL101" s="91"/>
      <c r="AUM101" s="91"/>
      <c r="AUN101" s="91"/>
      <c r="AUO101" s="91"/>
      <c r="AUP101" s="91"/>
      <c r="AUQ101" s="91"/>
      <c r="AUR101" s="91"/>
      <c r="AUS101" s="91"/>
      <c r="AUT101" s="91"/>
      <c r="AUU101" s="91"/>
      <c r="AUV101" s="91"/>
      <c r="AUW101" s="91"/>
      <c r="AUX101" s="91"/>
      <c r="AUY101" s="91"/>
      <c r="AUZ101" s="91"/>
      <c r="AVA101" s="91"/>
      <c r="AVB101" s="91"/>
      <c r="AVC101" s="91"/>
      <c r="AVD101" s="91"/>
      <c r="AVE101" s="91"/>
      <c r="AVF101" s="91"/>
      <c r="AVG101" s="91"/>
      <c r="AVH101" s="91"/>
      <c r="AVI101" s="91"/>
      <c r="AVJ101" s="91"/>
      <c r="AVK101" s="91"/>
      <c r="AVL101" s="91"/>
      <c r="AVM101" s="91"/>
      <c r="AVN101" s="91"/>
      <c r="AVO101" s="91"/>
      <c r="AVP101" s="91"/>
      <c r="AVQ101" s="91"/>
      <c r="AVR101" s="91"/>
      <c r="AVS101" s="91"/>
      <c r="AVT101" s="91"/>
      <c r="AVU101" s="91"/>
      <c r="AVV101" s="91"/>
      <c r="AVW101" s="91"/>
      <c r="AVX101" s="91"/>
      <c r="AVY101" s="91"/>
      <c r="AVZ101" s="91"/>
      <c r="AWA101" s="91"/>
      <c r="AWB101" s="91"/>
      <c r="AWC101" s="91"/>
      <c r="AWD101" s="91"/>
      <c r="AWE101" s="91"/>
      <c r="AWF101" s="91"/>
      <c r="AWG101" s="91"/>
      <c r="AWH101" s="91"/>
      <c r="AWI101" s="91"/>
      <c r="AWJ101" s="91"/>
      <c r="AWK101" s="91"/>
      <c r="AWL101" s="91"/>
      <c r="AWM101" s="91"/>
      <c r="AWN101" s="91"/>
      <c r="AWO101" s="91"/>
      <c r="AWP101" s="91"/>
      <c r="AWQ101" s="91"/>
      <c r="AWR101" s="91"/>
      <c r="AWS101" s="91"/>
      <c r="AWT101" s="91"/>
      <c r="AWU101" s="91"/>
      <c r="AWV101" s="91"/>
      <c r="AWW101" s="91"/>
      <c r="AWX101" s="91"/>
      <c r="AWY101" s="91"/>
      <c r="AWZ101" s="91"/>
      <c r="AXA101" s="91"/>
      <c r="AXB101" s="91"/>
      <c r="AXC101" s="91"/>
      <c r="AXD101" s="91"/>
      <c r="AXE101" s="91"/>
      <c r="AXF101" s="91"/>
      <c r="AXG101" s="91"/>
      <c r="AXH101" s="91"/>
      <c r="AXI101" s="91"/>
      <c r="AXJ101" s="91"/>
      <c r="AXK101" s="91"/>
      <c r="AXL101" s="91"/>
      <c r="AXM101" s="91"/>
      <c r="AXN101" s="91"/>
      <c r="AXO101" s="91"/>
      <c r="AXP101" s="91"/>
      <c r="AXQ101" s="91"/>
      <c r="AXR101" s="91"/>
      <c r="AXS101" s="91"/>
      <c r="AXT101" s="91"/>
      <c r="AXU101" s="91"/>
      <c r="AXV101" s="91"/>
      <c r="AXW101" s="91"/>
      <c r="AXX101" s="91"/>
      <c r="AXY101" s="91"/>
      <c r="AXZ101" s="91"/>
      <c r="AYA101" s="91"/>
      <c r="AYB101" s="91"/>
      <c r="AYC101" s="91"/>
      <c r="AYD101" s="91"/>
      <c r="AYE101" s="91"/>
      <c r="AYF101" s="91"/>
      <c r="AYG101" s="91"/>
      <c r="AYH101" s="91"/>
      <c r="AYI101" s="91"/>
      <c r="AYJ101" s="91"/>
      <c r="AYK101" s="91"/>
      <c r="AYL101" s="91"/>
      <c r="AYM101" s="91"/>
      <c r="AYN101" s="91"/>
      <c r="AYO101" s="91"/>
      <c r="AYP101" s="91"/>
      <c r="AYQ101" s="91"/>
      <c r="AYR101" s="91"/>
      <c r="AYS101" s="91"/>
      <c r="AYT101" s="91"/>
      <c r="AYU101" s="91"/>
      <c r="AYV101" s="91"/>
      <c r="AYW101" s="91"/>
      <c r="AYX101" s="91"/>
      <c r="AYY101" s="91"/>
      <c r="AYZ101" s="91"/>
      <c r="AZA101" s="91"/>
      <c r="AZB101" s="91"/>
      <c r="AZC101" s="91"/>
      <c r="AZD101" s="91"/>
      <c r="AZE101" s="91"/>
      <c r="AZF101" s="91"/>
      <c r="AZG101" s="91"/>
      <c r="AZH101" s="91"/>
      <c r="AZI101" s="91"/>
      <c r="AZJ101" s="91"/>
      <c r="AZK101" s="91"/>
      <c r="AZL101" s="91"/>
      <c r="AZM101" s="91"/>
      <c r="AZN101" s="91"/>
      <c r="AZO101" s="91"/>
      <c r="AZP101" s="91"/>
      <c r="AZQ101" s="91"/>
      <c r="AZR101" s="91"/>
      <c r="AZS101" s="91"/>
      <c r="AZT101" s="91"/>
      <c r="AZU101" s="91"/>
      <c r="AZV101" s="91"/>
      <c r="AZW101" s="91"/>
      <c r="AZX101" s="91"/>
      <c r="AZY101" s="91"/>
      <c r="AZZ101" s="91"/>
      <c r="BAA101" s="91"/>
      <c r="BAB101" s="91"/>
      <c r="BAC101" s="91"/>
      <c r="BAD101" s="91"/>
      <c r="BAE101" s="91"/>
      <c r="BAF101" s="91"/>
      <c r="BAG101" s="91"/>
      <c r="BAH101" s="91"/>
      <c r="BAI101" s="91"/>
      <c r="BAJ101" s="91"/>
      <c r="BAK101" s="91"/>
      <c r="BAL101" s="91"/>
      <c r="BAM101" s="91"/>
      <c r="BAN101" s="91"/>
      <c r="BAO101" s="91"/>
      <c r="BAP101" s="91"/>
      <c r="BAQ101" s="91"/>
      <c r="BAR101" s="91"/>
      <c r="BAS101" s="91"/>
      <c r="BAT101" s="91"/>
      <c r="BAU101" s="91"/>
      <c r="BAV101" s="91"/>
      <c r="BAW101" s="91"/>
      <c r="BAX101" s="91"/>
      <c r="BAY101" s="91"/>
      <c r="BAZ101" s="91"/>
      <c r="BBA101" s="91"/>
      <c r="BBB101" s="91"/>
      <c r="BBC101" s="91"/>
      <c r="BBD101" s="91"/>
      <c r="BBE101" s="91"/>
      <c r="BBF101" s="91"/>
      <c r="BBG101" s="91"/>
      <c r="BBH101" s="91"/>
      <c r="BBI101" s="91"/>
      <c r="BBJ101" s="91"/>
      <c r="BBK101" s="91"/>
      <c r="BBL101" s="91"/>
      <c r="BBM101" s="91"/>
      <c r="BBN101" s="91"/>
      <c r="BBO101" s="91"/>
      <c r="BBP101" s="91"/>
      <c r="BBQ101" s="91"/>
      <c r="BBR101" s="91"/>
      <c r="BBS101" s="91"/>
      <c r="BBT101" s="91"/>
      <c r="BBU101" s="91"/>
      <c r="BBV101" s="91"/>
      <c r="BBW101" s="91"/>
      <c r="BBX101" s="91"/>
      <c r="BBY101" s="91"/>
      <c r="BBZ101" s="91"/>
      <c r="BCA101" s="91"/>
      <c r="BCB101" s="91"/>
      <c r="BCC101" s="91"/>
      <c r="BCD101" s="91"/>
      <c r="BCE101" s="91"/>
      <c r="BCF101" s="91"/>
      <c r="BCG101" s="91"/>
      <c r="BCH101" s="91"/>
      <c r="BCI101" s="91"/>
      <c r="BCJ101" s="91"/>
      <c r="BCK101" s="91"/>
      <c r="BCL101" s="91"/>
      <c r="BCM101" s="91"/>
      <c r="BCN101" s="91"/>
      <c r="BCO101" s="91"/>
      <c r="BCP101" s="91"/>
      <c r="BCQ101" s="91"/>
      <c r="BCR101" s="91"/>
      <c r="BCS101" s="91"/>
      <c r="BCT101" s="91"/>
      <c r="BCU101" s="91"/>
      <c r="BCV101" s="91"/>
      <c r="BCW101" s="91"/>
      <c r="BCX101" s="91"/>
      <c r="BCY101" s="91"/>
      <c r="BCZ101" s="91"/>
      <c r="BDA101" s="91"/>
      <c r="BDB101" s="91"/>
      <c r="BDC101" s="91"/>
      <c r="BDD101" s="91"/>
      <c r="BDE101" s="91"/>
      <c r="BDF101" s="91"/>
      <c r="BDG101" s="91"/>
      <c r="BDH101" s="91"/>
      <c r="BDI101" s="91"/>
      <c r="BDJ101" s="91"/>
      <c r="BDK101" s="91"/>
      <c r="BDL101" s="91"/>
      <c r="BDM101" s="91"/>
      <c r="BDN101" s="91"/>
      <c r="BDO101" s="91"/>
      <c r="BDP101" s="91"/>
      <c r="BDQ101" s="91"/>
      <c r="BDR101" s="91"/>
      <c r="BDS101" s="91"/>
      <c r="BDT101" s="91"/>
      <c r="BDU101" s="91"/>
      <c r="BDV101" s="91"/>
      <c r="BDW101" s="91"/>
      <c r="BDX101" s="91"/>
      <c r="BDY101" s="91"/>
      <c r="BDZ101" s="91"/>
      <c r="BEA101" s="91"/>
      <c r="BEB101" s="91"/>
      <c r="BEC101" s="91"/>
      <c r="BED101" s="91"/>
      <c r="BEE101" s="91"/>
      <c r="BEF101" s="91"/>
      <c r="BEG101" s="91"/>
      <c r="BEH101" s="91"/>
      <c r="BEI101" s="91"/>
      <c r="BEJ101" s="91"/>
      <c r="BEK101" s="91"/>
      <c r="BEL101" s="91"/>
      <c r="BEM101" s="91"/>
      <c r="BEN101" s="91"/>
      <c r="BEO101" s="91"/>
      <c r="BEP101" s="91"/>
      <c r="BEQ101" s="91"/>
      <c r="BER101" s="91"/>
      <c r="BES101" s="91"/>
      <c r="BET101" s="91"/>
      <c r="BEU101" s="91"/>
      <c r="BEV101" s="91"/>
      <c r="BEW101" s="91"/>
      <c r="BEX101" s="91"/>
      <c r="BEY101" s="91"/>
      <c r="BEZ101" s="91"/>
      <c r="BFA101" s="91"/>
      <c r="BFB101" s="91"/>
      <c r="BFC101" s="91"/>
      <c r="BFD101" s="91"/>
      <c r="BFE101" s="91"/>
      <c r="BFF101" s="91"/>
      <c r="BFG101" s="91"/>
      <c r="BFH101" s="91"/>
      <c r="BFI101" s="91"/>
      <c r="BFJ101" s="91"/>
      <c r="BFK101" s="91"/>
      <c r="BFL101" s="91"/>
      <c r="BFM101" s="91"/>
      <c r="BFN101" s="91"/>
      <c r="BFO101" s="91"/>
      <c r="BFP101" s="91"/>
      <c r="BFQ101" s="91"/>
      <c r="BFR101" s="91"/>
      <c r="BFS101" s="91"/>
      <c r="BFT101" s="91"/>
      <c r="BFU101" s="91"/>
      <c r="BFV101" s="91"/>
      <c r="BFW101" s="91"/>
      <c r="BFX101" s="91"/>
      <c r="BFY101" s="91"/>
      <c r="BFZ101" s="91"/>
      <c r="BGA101" s="91"/>
      <c r="BGB101" s="91"/>
      <c r="BGC101" s="91"/>
      <c r="BGD101" s="91"/>
      <c r="BGE101" s="91"/>
      <c r="BGF101" s="91"/>
      <c r="BGG101" s="91"/>
      <c r="BGH101" s="91"/>
      <c r="BGI101" s="91"/>
      <c r="BGJ101" s="91"/>
      <c r="BGK101" s="91"/>
      <c r="BGL101" s="91"/>
      <c r="BGM101" s="91"/>
      <c r="BGN101" s="91"/>
      <c r="BGO101" s="91"/>
      <c r="BGP101" s="91"/>
      <c r="BGQ101" s="91"/>
      <c r="BGR101" s="91"/>
      <c r="BGS101" s="91"/>
      <c r="BGT101" s="91"/>
      <c r="BGU101" s="91"/>
      <c r="BGV101" s="91"/>
      <c r="BGW101" s="91"/>
      <c r="BGX101" s="91"/>
      <c r="BGY101" s="91"/>
      <c r="BGZ101" s="91"/>
      <c r="BHA101" s="91"/>
      <c r="BHB101" s="91"/>
      <c r="BHC101" s="91"/>
      <c r="BHD101" s="91"/>
      <c r="BHE101" s="91"/>
      <c r="BHF101" s="91"/>
      <c r="BHG101" s="91"/>
      <c r="BHH101" s="91"/>
      <c r="BHI101" s="91"/>
      <c r="BHJ101" s="91"/>
      <c r="BHK101" s="91"/>
      <c r="BHL101" s="91"/>
      <c r="BHM101" s="91"/>
      <c r="BHN101" s="91"/>
      <c r="BHO101" s="91"/>
      <c r="BHP101" s="91"/>
      <c r="BHQ101" s="91"/>
    </row>
    <row r="102" spans="18:1577">
      <c r="R102" s="91"/>
      <c r="S102" s="91"/>
      <c r="T102" s="91"/>
      <c r="U102" s="91"/>
      <c r="V102" s="91"/>
      <c r="W102" s="91"/>
      <c r="DO102" s="91"/>
      <c r="DP102" s="91"/>
      <c r="DQ102" s="91"/>
      <c r="DR102" s="91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91"/>
      <c r="EQ102" s="91"/>
      <c r="ER102" s="91"/>
      <c r="ES102" s="91"/>
      <c r="ET102" s="91"/>
      <c r="EU102" s="91"/>
      <c r="EV102" s="91"/>
      <c r="EW102" s="91"/>
      <c r="EX102" s="91"/>
      <c r="EY102" s="91"/>
      <c r="EZ102" s="91"/>
      <c r="FA102" s="91"/>
      <c r="FB102" s="91"/>
      <c r="FC102" s="91"/>
      <c r="FD102" s="91"/>
      <c r="FE102" s="91"/>
      <c r="FF102" s="91"/>
      <c r="FG102" s="91"/>
      <c r="FH102" s="91"/>
      <c r="FI102" s="91"/>
      <c r="FJ102" s="91"/>
      <c r="FK102" s="91"/>
      <c r="FL102" s="91"/>
      <c r="FM102" s="91"/>
      <c r="FN102" s="91"/>
      <c r="FO102" s="91"/>
      <c r="FP102" s="91"/>
      <c r="FQ102" s="91"/>
      <c r="FR102" s="91"/>
      <c r="FS102" s="91"/>
      <c r="FT102" s="91"/>
      <c r="FU102" s="91"/>
      <c r="FV102" s="91"/>
      <c r="FW102" s="91"/>
      <c r="FX102" s="91"/>
      <c r="FY102" s="91"/>
      <c r="FZ102" s="91"/>
      <c r="GA102" s="91"/>
      <c r="GB102" s="91"/>
      <c r="GC102" s="91"/>
      <c r="GD102" s="91"/>
      <c r="GE102" s="91"/>
      <c r="GF102" s="91"/>
      <c r="GG102" s="91"/>
      <c r="GH102" s="91"/>
      <c r="GI102" s="91"/>
      <c r="GJ102" s="91"/>
      <c r="GK102" s="91"/>
      <c r="GL102" s="91"/>
      <c r="GM102" s="91"/>
      <c r="GN102" s="91"/>
      <c r="GO102" s="91"/>
      <c r="GP102" s="91"/>
      <c r="GQ102" s="91"/>
      <c r="GR102" s="91"/>
      <c r="GS102" s="91"/>
      <c r="GT102" s="91"/>
      <c r="GU102" s="91"/>
      <c r="GV102" s="91"/>
      <c r="GW102" s="91"/>
      <c r="GX102" s="91"/>
      <c r="GY102" s="91"/>
      <c r="GZ102" s="91"/>
      <c r="HA102" s="91"/>
      <c r="HB102" s="91"/>
      <c r="HC102" s="91"/>
      <c r="HD102" s="91"/>
      <c r="HE102" s="91"/>
      <c r="HF102" s="91"/>
      <c r="HG102" s="91"/>
      <c r="HH102" s="91"/>
      <c r="HI102" s="91"/>
      <c r="HJ102" s="91"/>
      <c r="HK102" s="91"/>
      <c r="HL102" s="91"/>
      <c r="HM102" s="91"/>
      <c r="HN102" s="91"/>
      <c r="HO102" s="91"/>
      <c r="HP102" s="91"/>
      <c r="HQ102" s="91"/>
      <c r="HR102" s="91"/>
      <c r="HS102" s="91"/>
      <c r="HT102" s="91"/>
      <c r="HU102" s="91"/>
      <c r="HV102" s="91"/>
      <c r="HW102" s="91"/>
      <c r="HX102" s="91"/>
      <c r="HY102" s="91"/>
      <c r="HZ102" s="91"/>
      <c r="IA102" s="91"/>
      <c r="IB102" s="91"/>
      <c r="IC102" s="91"/>
      <c r="ID102" s="91"/>
      <c r="IE102" s="91"/>
      <c r="IF102" s="91"/>
      <c r="IG102" s="91"/>
      <c r="IH102" s="91"/>
      <c r="II102" s="91"/>
      <c r="IJ102" s="91"/>
      <c r="IK102" s="91"/>
      <c r="IL102" s="91"/>
      <c r="IM102" s="91"/>
      <c r="IN102" s="91"/>
      <c r="IO102" s="91"/>
      <c r="IP102" s="91"/>
      <c r="IQ102" s="91"/>
      <c r="IR102" s="91"/>
      <c r="IS102" s="91"/>
      <c r="IT102" s="91"/>
      <c r="IU102" s="91"/>
      <c r="IV102" s="91"/>
      <c r="IW102" s="91"/>
      <c r="IX102" s="91"/>
      <c r="IY102" s="91"/>
      <c r="IZ102" s="91"/>
      <c r="JA102" s="91"/>
      <c r="JB102" s="91"/>
      <c r="JC102" s="91"/>
      <c r="JD102" s="91"/>
      <c r="JE102" s="91"/>
      <c r="JF102" s="91"/>
      <c r="JG102" s="91"/>
      <c r="JH102" s="91"/>
      <c r="JI102" s="91"/>
      <c r="JJ102" s="91"/>
      <c r="JK102" s="91"/>
      <c r="JL102" s="91"/>
      <c r="JM102" s="91"/>
      <c r="JN102" s="91"/>
      <c r="JO102" s="91"/>
      <c r="JP102" s="91"/>
      <c r="JQ102" s="91"/>
      <c r="JR102" s="91"/>
      <c r="JS102" s="91"/>
      <c r="JT102" s="91"/>
      <c r="JU102" s="91"/>
      <c r="JV102" s="91"/>
      <c r="JW102" s="91"/>
      <c r="JX102" s="91"/>
      <c r="JY102" s="91"/>
      <c r="JZ102" s="91"/>
      <c r="KA102" s="91"/>
      <c r="KB102" s="91"/>
      <c r="KC102" s="91"/>
      <c r="KD102" s="91"/>
      <c r="KE102" s="91"/>
      <c r="KF102" s="91"/>
      <c r="KG102" s="91"/>
      <c r="KH102" s="91"/>
      <c r="KI102" s="91"/>
      <c r="KJ102" s="91"/>
      <c r="KK102" s="91"/>
      <c r="KL102" s="91"/>
      <c r="KM102" s="91"/>
      <c r="KN102" s="91"/>
      <c r="KO102" s="91"/>
      <c r="KP102" s="91"/>
      <c r="KQ102" s="91"/>
      <c r="KR102" s="91"/>
      <c r="KS102" s="91"/>
      <c r="KT102" s="91"/>
      <c r="KU102" s="91"/>
      <c r="KV102" s="91"/>
      <c r="KW102" s="91"/>
      <c r="KX102" s="91"/>
      <c r="KY102" s="91"/>
      <c r="KZ102" s="91"/>
      <c r="LA102" s="91"/>
      <c r="LB102" s="91"/>
      <c r="LC102" s="91"/>
      <c r="LD102" s="91"/>
      <c r="LE102" s="91"/>
      <c r="LF102" s="91"/>
      <c r="LG102" s="91"/>
      <c r="LH102" s="91"/>
      <c r="LI102" s="91"/>
      <c r="LJ102" s="91"/>
      <c r="LK102" s="91"/>
      <c r="LL102" s="91"/>
      <c r="LM102" s="91"/>
      <c r="LN102" s="91"/>
      <c r="LO102" s="91"/>
      <c r="LP102" s="91"/>
      <c r="LQ102" s="91"/>
      <c r="LR102" s="91"/>
      <c r="LS102" s="91"/>
      <c r="LT102" s="91"/>
      <c r="LU102" s="91"/>
      <c r="LV102" s="91"/>
      <c r="LW102" s="91"/>
      <c r="LX102" s="91"/>
      <c r="LY102" s="91"/>
      <c r="LZ102" s="91"/>
      <c r="MA102" s="91"/>
      <c r="MB102" s="91"/>
      <c r="MC102" s="91"/>
      <c r="MD102" s="91"/>
      <c r="ME102" s="91"/>
      <c r="MF102" s="91"/>
      <c r="MG102" s="91"/>
      <c r="MH102" s="91"/>
      <c r="MI102" s="91"/>
      <c r="MJ102" s="91"/>
      <c r="MK102" s="91"/>
      <c r="ML102" s="91"/>
      <c r="MM102" s="91"/>
      <c r="MN102" s="91"/>
      <c r="MO102" s="91"/>
      <c r="MP102" s="91"/>
      <c r="MQ102" s="91"/>
      <c r="MR102" s="91"/>
      <c r="MS102" s="91"/>
      <c r="MT102" s="91"/>
      <c r="MU102" s="91"/>
      <c r="MV102" s="91"/>
      <c r="MW102" s="91"/>
      <c r="MX102" s="91"/>
      <c r="MY102" s="91"/>
      <c r="MZ102" s="91"/>
      <c r="NA102" s="91"/>
      <c r="NB102" s="91"/>
      <c r="NC102" s="91"/>
      <c r="ND102" s="91"/>
      <c r="NE102" s="91"/>
      <c r="NF102" s="91"/>
      <c r="NG102" s="91"/>
      <c r="NH102" s="91"/>
      <c r="NI102" s="91"/>
      <c r="NJ102" s="91"/>
      <c r="NK102" s="91"/>
      <c r="NL102" s="91"/>
      <c r="NM102" s="91"/>
      <c r="NN102" s="91"/>
      <c r="NO102" s="91"/>
      <c r="NP102" s="91"/>
      <c r="NQ102" s="91"/>
      <c r="NR102" s="91"/>
      <c r="NS102" s="91"/>
      <c r="NT102" s="91"/>
      <c r="NU102" s="91"/>
      <c r="NV102" s="91"/>
      <c r="NW102" s="91"/>
      <c r="NX102" s="91"/>
      <c r="NY102" s="91"/>
      <c r="NZ102" s="91"/>
      <c r="OA102" s="91"/>
      <c r="OB102" s="91"/>
      <c r="OC102" s="91"/>
      <c r="OD102" s="91"/>
      <c r="OE102" s="91"/>
      <c r="OF102" s="91"/>
      <c r="OG102" s="91"/>
      <c r="OH102" s="91"/>
      <c r="OI102" s="91"/>
      <c r="OJ102" s="91"/>
      <c r="OK102" s="91"/>
      <c r="OL102" s="91"/>
      <c r="OM102" s="91"/>
      <c r="ON102" s="91"/>
      <c r="OO102" s="91"/>
      <c r="OP102" s="91"/>
      <c r="OQ102" s="91"/>
      <c r="OR102" s="91"/>
      <c r="OS102" s="91"/>
      <c r="OT102" s="91"/>
      <c r="OU102" s="91"/>
      <c r="OV102" s="91"/>
      <c r="OW102" s="91"/>
      <c r="OX102" s="91"/>
      <c r="OY102" s="91"/>
      <c r="OZ102" s="91"/>
      <c r="PA102" s="91"/>
      <c r="PB102" s="91"/>
      <c r="PC102" s="91"/>
      <c r="PD102" s="91"/>
      <c r="PE102" s="91"/>
      <c r="PF102" s="91"/>
      <c r="PG102" s="91"/>
      <c r="PH102" s="91"/>
      <c r="PI102" s="91"/>
      <c r="PJ102" s="91"/>
      <c r="PK102" s="91"/>
      <c r="PL102" s="91"/>
      <c r="PM102" s="91"/>
      <c r="PN102" s="91"/>
      <c r="PO102" s="91"/>
      <c r="PP102" s="91"/>
      <c r="PQ102" s="91"/>
      <c r="PR102" s="91"/>
      <c r="PS102" s="91"/>
      <c r="PT102" s="91"/>
      <c r="PU102" s="91"/>
      <c r="PV102" s="91"/>
      <c r="PW102" s="91"/>
      <c r="PX102" s="91"/>
      <c r="PY102" s="91"/>
      <c r="PZ102" s="91"/>
      <c r="QA102" s="91"/>
      <c r="QB102" s="91"/>
      <c r="QC102" s="91"/>
      <c r="QD102" s="91"/>
      <c r="QE102" s="91"/>
      <c r="QF102" s="91"/>
      <c r="QG102" s="91"/>
      <c r="QH102" s="91"/>
      <c r="QI102" s="91"/>
      <c r="QJ102" s="91"/>
      <c r="QK102" s="91"/>
      <c r="QL102" s="91"/>
      <c r="QM102" s="91"/>
      <c r="QN102" s="91"/>
      <c r="QO102" s="91"/>
      <c r="QP102" s="91"/>
      <c r="QQ102" s="91"/>
      <c r="QR102" s="91"/>
      <c r="QS102" s="91"/>
      <c r="QT102" s="91"/>
      <c r="QU102" s="91"/>
      <c r="QV102" s="91"/>
      <c r="QW102" s="91"/>
      <c r="QX102" s="91"/>
      <c r="QY102" s="91"/>
      <c r="QZ102" s="91"/>
      <c r="RA102" s="91"/>
      <c r="RB102" s="91"/>
      <c r="RC102" s="91"/>
      <c r="RD102" s="91"/>
      <c r="RE102" s="91"/>
      <c r="RF102" s="91"/>
      <c r="RG102" s="91"/>
      <c r="RH102" s="91"/>
      <c r="RI102" s="91"/>
      <c r="RJ102" s="91"/>
      <c r="RK102" s="91"/>
      <c r="RL102" s="91"/>
      <c r="RM102" s="91"/>
      <c r="RN102" s="91"/>
      <c r="RO102" s="91"/>
      <c r="RP102" s="91"/>
      <c r="RQ102" s="91"/>
      <c r="RR102" s="91"/>
      <c r="RS102" s="91"/>
      <c r="RT102" s="91"/>
      <c r="RU102" s="91"/>
      <c r="RV102" s="91"/>
      <c r="RW102" s="91"/>
      <c r="RX102" s="91"/>
      <c r="RY102" s="91"/>
      <c r="RZ102" s="91"/>
      <c r="SA102" s="91"/>
      <c r="SB102" s="91"/>
      <c r="SC102" s="91"/>
      <c r="SD102" s="91"/>
      <c r="SE102" s="91"/>
      <c r="SF102" s="91"/>
      <c r="SG102" s="91"/>
      <c r="SH102" s="91"/>
      <c r="SI102" s="91"/>
      <c r="SJ102" s="91"/>
      <c r="SK102" s="91"/>
      <c r="SL102" s="91"/>
      <c r="SM102" s="91"/>
      <c r="SN102" s="91"/>
      <c r="SO102" s="91"/>
      <c r="SP102" s="91"/>
      <c r="SQ102" s="91"/>
      <c r="SR102" s="91"/>
      <c r="SS102" s="91"/>
      <c r="ST102" s="91"/>
      <c r="SU102" s="91"/>
      <c r="SV102" s="91"/>
      <c r="SW102" s="91"/>
      <c r="SX102" s="91"/>
      <c r="SY102" s="91"/>
      <c r="SZ102" s="91"/>
      <c r="TA102" s="91"/>
      <c r="TB102" s="91"/>
      <c r="TC102" s="91"/>
      <c r="TD102" s="91"/>
      <c r="TE102" s="91"/>
      <c r="TF102" s="91"/>
      <c r="TG102" s="91"/>
      <c r="TH102" s="91"/>
      <c r="TI102" s="91"/>
      <c r="TJ102" s="91"/>
      <c r="TK102" s="91"/>
      <c r="TL102" s="91"/>
      <c r="TM102" s="91"/>
      <c r="TN102" s="91"/>
      <c r="TO102" s="91"/>
      <c r="TP102" s="91"/>
      <c r="TQ102" s="91"/>
      <c r="TR102" s="91"/>
      <c r="TS102" s="91"/>
      <c r="TT102" s="91"/>
      <c r="TU102" s="91"/>
      <c r="TV102" s="91"/>
      <c r="TW102" s="91"/>
      <c r="TX102" s="91"/>
      <c r="TY102" s="91"/>
      <c r="TZ102" s="91"/>
      <c r="UA102" s="91"/>
      <c r="UB102" s="91"/>
      <c r="UC102" s="91"/>
      <c r="UD102" s="91"/>
      <c r="UE102" s="91"/>
      <c r="UF102" s="91"/>
      <c r="UG102" s="91"/>
      <c r="UH102" s="91"/>
      <c r="UI102" s="91"/>
      <c r="UJ102" s="91"/>
      <c r="UK102" s="91"/>
      <c r="UL102" s="91"/>
      <c r="UM102" s="91"/>
      <c r="UN102" s="91"/>
      <c r="UO102" s="91"/>
      <c r="UP102" s="91"/>
      <c r="UQ102" s="91"/>
      <c r="UR102" s="91"/>
      <c r="US102" s="91"/>
      <c r="UT102" s="91"/>
      <c r="UU102" s="91"/>
      <c r="UV102" s="91"/>
      <c r="UW102" s="91"/>
      <c r="UX102" s="91"/>
      <c r="UY102" s="91"/>
      <c r="UZ102" s="91"/>
      <c r="VA102" s="91"/>
      <c r="VB102" s="91"/>
      <c r="VC102" s="91"/>
      <c r="VD102" s="91"/>
      <c r="VE102" s="91"/>
      <c r="VF102" s="91"/>
      <c r="VG102" s="91"/>
      <c r="VH102" s="91"/>
      <c r="VI102" s="91"/>
      <c r="VJ102" s="91"/>
      <c r="VK102" s="91"/>
      <c r="VL102" s="91"/>
      <c r="VM102" s="91"/>
      <c r="VN102" s="91"/>
      <c r="VO102" s="91"/>
      <c r="VP102" s="91"/>
      <c r="VQ102" s="91"/>
      <c r="VR102" s="91"/>
      <c r="VS102" s="91"/>
      <c r="VT102" s="91"/>
      <c r="VU102" s="91"/>
      <c r="VV102" s="91"/>
      <c r="VW102" s="91"/>
      <c r="VX102" s="91"/>
      <c r="VY102" s="91"/>
      <c r="VZ102" s="91"/>
      <c r="WA102" s="91"/>
      <c r="WB102" s="91"/>
      <c r="WC102" s="91"/>
      <c r="WD102" s="91"/>
      <c r="WE102" s="91"/>
      <c r="WF102" s="91"/>
      <c r="WG102" s="91"/>
      <c r="WH102" s="91"/>
      <c r="WI102" s="91"/>
      <c r="WJ102" s="91"/>
      <c r="WK102" s="91"/>
      <c r="WL102" s="91"/>
      <c r="WM102" s="91"/>
      <c r="WN102" s="91"/>
      <c r="WO102" s="91"/>
      <c r="WP102" s="91"/>
      <c r="WQ102" s="91"/>
      <c r="WR102" s="91"/>
      <c r="WS102" s="91"/>
      <c r="WT102" s="91"/>
      <c r="WU102" s="91"/>
      <c r="WV102" s="91"/>
      <c r="WW102" s="91"/>
      <c r="WX102" s="91"/>
      <c r="WY102" s="91"/>
      <c r="WZ102" s="91"/>
      <c r="XA102" s="91"/>
      <c r="XB102" s="91"/>
      <c r="XC102" s="91"/>
      <c r="XD102" s="91"/>
      <c r="XE102" s="91"/>
      <c r="XF102" s="91"/>
      <c r="XG102" s="91"/>
      <c r="XH102" s="91"/>
      <c r="XI102" s="91"/>
      <c r="XJ102" s="91"/>
      <c r="XK102" s="91"/>
      <c r="XL102" s="91"/>
      <c r="XM102" s="91"/>
      <c r="XN102" s="91"/>
      <c r="XO102" s="91"/>
      <c r="XP102" s="91"/>
      <c r="XQ102" s="91"/>
      <c r="XR102" s="91"/>
      <c r="XS102" s="91"/>
      <c r="XT102" s="91"/>
      <c r="XU102" s="91"/>
      <c r="XV102" s="91"/>
      <c r="XW102" s="91"/>
      <c r="XX102" s="91"/>
      <c r="XY102" s="91"/>
      <c r="XZ102" s="91"/>
      <c r="YA102" s="91"/>
      <c r="YB102" s="91"/>
      <c r="YC102" s="91"/>
      <c r="YD102" s="91"/>
      <c r="YE102" s="91"/>
      <c r="YF102" s="91"/>
      <c r="YG102" s="91"/>
      <c r="YH102" s="91"/>
      <c r="YI102" s="91"/>
      <c r="YJ102" s="91"/>
      <c r="YK102" s="91"/>
      <c r="YL102" s="91"/>
      <c r="YM102" s="91"/>
      <c r="YN102" s="91"/>
      <c r="YO102" s="91"/>
      <c r="YP102" s="91"/>
      <c r="YQ102" s="91"/>
      <c r="YR102" s="91"/>
      <c r="YS102" s="91"/>
      <c r="YT102" s="91"/>
      <c r="YU102" s="91"/>
      <c r="YV102" s="91"/>
      <c r="YW102" s="91"/>
      <c r="YX102" s="91"/>
      <c r="YY102" s="91"/>
      <c r="YZ102" s="91"/>
      <c r="ZA102" s="91"/>
      <c r="ZB102" s="91"/>
      <c r="ZC102" s="91"/>
      <c r="ZD102" s="91"/>
      <c r="ZE102" s="91"/>
      <c r="ZF102" s="91"/>
      <c r="ZG102" s="91"/>
      <c r="ZH102" s="91"/>
      <c r="ZI102" s="91"/>
      <c r="ZJ102" s="91"/>
      <c r="ZK102" s="91"/>
      <c r="ZL102" s="91"/>
      <c r="ZM102" s="91"/>
      <c r="ZN102" s="91"/>
      <c r="ZO102" s="91"/>
      <c r="ZP102" s="91"/>
      <c r="ZQ102" s="91"/>
      <c r="ZR102" s="91"/>
      <c r="ZS102" s="91"/>
      <c r="ZT102" s="91"/>
      <c r="ZU102" s="91"/>
      <c r="ZV102" s="91"/>
      <c r="ZW102" s="91"/>
      <c r="ZX102" s="91"/>
      <c r="ZY102" s="91"/>
      <c r="ZZ102" s="91"/>
      <c r="AAA102" s="91"/>
      <c r="AAB102" s="91"/>
      <c r="AAC102" s="91"/>
      <c r="AAD102" s="91"/>
      <c r="AAE102" s="91"/>
      <c r="AAF102" s="91"/>
      <c r="AAG102" s="91"/>
      <c r="AAH102" s="91"/>
      <c r="AAI102" s="91"/>
      <c r="AAJ102" s="91"/>
      <c r="AAK102" s="91"/>
      <c r="AAL102" s="91"/>
      <c r="AAM102" s="91"/>
      <c r="AAN102" s="91"/>
      <c r="AAO102" s="91"/>
      <c r="AAP102" s="91"/>
      <c r="AAQ102" s="91"/>
      <c r="AAR102" s="91"/>
      <c r="AAS102" s="91"/>
      <c r="AAT102" s="91"/>
      <c r="AAU102" s="91"/>
      <c r="AAV102" s="91"/>
      <c r="AAW102" s="91"/>
      <c r="AAX102" s="91"/>
      <c r="AAY102" s="91"/>
      <c r="AAZ102" s="91"/>
      <c r="ABA102" s="91"/>
      <c r="ABB102" s="91"/>
      <c r="ABC102" s="91"/>
      <c r="ABD102" s="91"/>
      <c r="ABE102" s="91"/>
      <c r="ABF102" s="91"/>
      <c r="ABG102" s="91"/>
      <c r="ABH102" s="91"/>
      <c r="ABI102" s="91"/>
      <c r="ABJ102" s="91"/>
      <c r="ABK102" s="91"/>
      <c r="ABL102" s="91"/>
      <c r="ABM102" s="91"/>
      <c r="ABN102" s="91"/>
      <c r="ABO102" s="91"/>
      <c r="ABP102" s="91"/>
      <c r="ABQ102" s="91"/>
      <c r="ABR102" s="91"/>
      <c r="ABS102" s="91"/>
      <c r="ABT102" s="91"/>
      <c r="ABU102" s="91"/>
      <c r="ABV102" s="91"/>
      <c r="ABW102" s="91"/>
      <c r="ABX102" s="91"/>
      <c r="ABY102" s="91"/>
      <c r="ABZ102" s="91"/>
      <c r="ACA102" s="91"/>
      <c r="ACB102" s="91"/>
      <c r="ACC102" s="91"/>
      <c r="ACD102" s="91"/>
      <c r="ACE102" s="91"/>
      <c r="ACF102" s="91"/>
      <c r="ACG102" s="91"/>
      <c r="ACH102" s="91"/>
      <c r="ACI102" s="91"/>
      <c r="ACJ102" s="91"/>
      <c r="ACK102" s="91"/>
      <c r="ACL102" s="91"/>
      <c r="ACM102" s="91"/>
      <c r="ACN102" s="91"/>
      <c r="ACO102" s="91"/>
      <c r="ACP102" s="91"/>
      <c r="ACQ102" s="91"/>
      <c r="ACR102" s="91"/>
      <c r="ACS102" s="91"/>
      <c r="ACT102" s="91"/>
      <c r="ACU102" s="91"/>
      <c r="ACV102" s="91"/>
      <c r="ACW102" s="91"/>
      <c r="ACX102" s="91"/>
      <c r="ACY102" s="91"/>
      <c r="ACZ102" s="91"/>
      <c r="ADA102" s="91"/>
      <c r="ADB102" s="91"/>
      <c r="ADC102" s="91"/>
      <c r="ADD102" s="91"/>
      <c r="ADE102" s="91"/>
      <c r="ADF102" s="91"/>
      <c r="ADG102" s="91"/>
      <c r="ADH102" s="91"/>
      <c r="ADI102" s="91"/>
      <c r="ADJ102" s="91"/>
      <c r="ADK102" s="91"/>
      <c r="ADL102" s="91"/>
      <c r="ADM102" s="91"/>
      <c r="ADN102" s="91"/>
      <c r="ADO102" s="91"/>
      <c r="ADP102" s="91"/>
      <c r="ADQ102" s="91"/>
      <c r="ADR102" s="91"/>
      <c r="ADS102" s="91"/>
      <c r="ADT102" s="91"/>
      <c r="ADU102" s="91"/>
      <c r="ADV102" s="91"/>
      <c r="ADW102" s="91"/>
      <c r="ADX102" s="91"/>
      <c r="ADY102" s="91"/>
      <c r="ADZ102" s="91"/>
      <c r="AEA102" s="91"/>
      <c r="AEB102" s="91"/>
      <c r="AEC102" s="91"/>
      <c r="AED102" s="91"/>
      <c r="AEE102" s="91"/>
      <c r="AEF102" s="91"/>
      <c r="AEG102" s="91"/>
      <c r="AEH102" s="91"/>
      <c r="AEI102" s="91"/>
      <c r="AEJ102" s="91"/>
      <c r="AEK102" s="91"/>
      <c r="AEL102" s="91"/>
      <c r="AEM102" s="91"/>
      <c r="AEN102" s="91"/>
      <c r="AEO102" s="91"/>
      <c r="AEP102" s="91"/>
      <c r="AEQ102" s="91"/>
      <c r="AER102" s="91"/>
      <c r="AES102" s="91"/>
      <c r="AET102" s="91"/>
      <c r="AEU102" s="91"/>
      <c r="AEV102" s="91"/>
      <c r="AEW102" s="91"/>
      <c r="AEX102" s="91"/>
      <c r="AEY102" s="91"/>
      <c r="AEZ102" s="91"/>
      <c r="AFA102" s="91"/>
      <c r="AFB102" s="91"/>
      <c r="AFC102" s="91"/>
      <c r="AFD102" s="91"/>
      <c r="AFE102" s="91"/>
      <c r="AFF102" s="91"/>
      <c r="AFG102" s="91"/>
      <c r="AFH102" s="91"/>
      <c r="AFI102" s="91"/>
      <c r="AFJ102" s="91"/>
      <c r="AFK102" s="91"/>
      <c r="AFL102" s="91"/>
      <c r="AFM102" s="91"/>
      <c r="AFN102" s="91"/>
      <c r="AFO102" s="91"/>
      <c r="AFP102" s="91"/>
      <c r="AFQ102" s="91"/>
      <c r="AFR102" s="91"/>
      <c r="AFS102" s="91"/>
      <c r="AFT102" s="91"/>
      <c r="AFU102" s="91"/>
      <c r="AFV102" s="91"/>
      <c r="AFW102" s="91"/>
      <c r="AFX102" s="91"/>
      <c r="AFY102" s="91"/>
      <c r="AFZ102" s="91"/>
      <c r="AGA102" s="91"/>
      <c r="AGB102" s="91"/>
      <c r="AGC102" s="91"/>
      <c r="AGD102" s="91"/>
      <c r="AGE102" s="91"/>
      <c r="AGF102" s="91"/>
      <c r="AGG102" s="91"/>
      <c r="AGH102" s="91"/>
      <c r="AGI102" s="91"/>
      <c r="AGJ102" s="91"/>
      <c r="AGK102" s="91"/>
      <c r="AGL102" s="91"/>
      <c r="AGM102" s="91"/>
      <c r="AGN102" s="91"/>
      <c r="AGO102" s="91"/>
      <c r="AGP102" s="91"/>
      <c r="AGQ102" s="91"/>
      <c r="AGR102" s="91"/>
      <c r="AGS102" s="91"/>
      <c r="AGT102" s="91"/>
      <c r="AGU102" s="91"/>
      <c r="AGV102" s="91"/>
      <c r="AGW102" s="91"/>
      <c r="AGX102" s="91"/>
      <c r="AGY102" s="91"/>
      <c r="AGZ102" s="91"/>
      <c r="AHA102" s="91"/>
      <c r="AHB102" s="91"/>
      <c r="AHC102" s="91"/>
      <c r="AHD102" s="91"/>
      <c r="AHE102" s="91"/>
      <c r="AHF102" s="91"/>
      <c r="AHG102" s="91"/>
      <c r="AHH102" s="91"/>
      <c r="AHI102" s="91"/>
      <c r="AHJ102" s="91"/>
      <c r="AHK102" s="91"/>
      <c r="AHL102" s="91"/>
      <c r="AHM102" s="91"/>
      <c r="AHN102" s="91"/>
      <c r="AHO102" s="91"/>
      <c r="AHP102" s="91"/>
      <c r="AHQ102" s="91"/>
      <c r="AHR102" s="91"/>
      <c r="AHS102" s="91"/>
      <c r="AHT102" s="91"/>
      <c r="AHU102" s="91"/>
      <c r="AHV102" s="91"/>
      <c r="AHW102" s="91"/>
      <c r="AHX102" s="91"/>
      <c r="AHY102" s="91"/>
      <c r="AHZ102" s="91"/>
      <c r="AIA102" s="91"/>
      <c r="AIB102" s="91"/>
      <c r="AIC102" s="91"/>
      <c r="AID102" s="91"/>
      <c r="AIE102" s="91"/>
      <c r="AIF102" s="91"/>
      <c r="AIG102" s="91"/>
      <c r="AIH102" s="91"/>
      <c r="AII102" s="91"/>
      <c r="AIJ102" s="91"/>
      <c r="AIK102" s="91"/>
      <c r="AIL102" s="91"/>
      <c r="AIM102" s="91"/>
      <c r="AIN102" s="91"/>
      <c r="AIO102" s="91"/>
      <c r="AIP102" s="91"/>
      <c r="AIQ102" s="91"/>
      <c r="AIR102" s="91"/>
      <c r="AIS102" s="91"/>
      <c r="AIT102" s="91"/>
      <c r="AIU102" s="91"/>
      <c r="AIV102" s="91"/>
      <c r="AIW102" s="91"/>
      <c r="AIX102" s="91"/>
      <c r="AIY102" s="91"/>
      <c r="AIZ102" s="91"/>
      <c r="AJA102" s="91"/>
      <c r="AJB102" s="91"/>
      <c r="AJC102" s="91"/>
      <c r="AJD102" s="91"/>
      <c r="AJE102" s="91"/>
      <c r="AJF102" s="91"/>
      <c r="AJG102" s="91"/>
      <c r="AJH102" s="91"/>
      <c r="AJI102" s="91"/>
      <c r="AJJ102" s="91"/>
      <c r="AJK102" s="91"/>
      <c r="AJL102" s="91"/>
      <c r="AJM102" s="91"/>
      <c r="AJN102" s="91"/>
      <c r="AJO102" s="91"/>
      <c r="AJP102" s="91"/>
      <c r="AJQ102" s="91"/>
      <c r="AJR102" s="91"/>
      <c r="AJS102" s="91"/>
      <c r="AJT102" s="91"/>
      <c r="AJU102" s="91"/>
      <c r="AJV102" s="91"/>
      <c r="AJW102" s="91"/>
      <c r="AJX102" s="91"/>
      <c r="AJY102" s="91"/>
      <c r="AJZ102" s="91"/>
      <c r="AKA102" s="91"/>
      <c r="AKB102" s="91"/>
      <c r="AKC102" s="91"/>
      <c r="AKD102" s="91"/>
      <c r="AKE102" s="91"/>
      <c r="AKF102" s="91"/>
      <c r="AKG102" s="91"/>
      <c r="AKH102" s="91"/>
      <c r="AKI102" s="91"/>
      <c r="AKJ102" s="91"/>
      <c r="AKK102" s="91"/>
      <c r="AKL102" s="91"/>
      <c r="AKM102" s="91"/>
      <c r="AKN102" s="91"/>
      <c r="AKO102" s="91"/>
      <c r="AKP102" s="91"/>
      <c r="AKQ102" s="91"/>
      <c r="AKR102" s="91"/>
      <c r="AKS102" s="91"/>
      <c r="AKT102" s="91"/>
      <c r="AKU102" s="91"/>
      <c r="AKV102" s="91"/>
      <c r="AKW102" s="91"/>
      <c r="AKX102" s="91"/>
      <c r="AKY102" s="91"/>
      <c r="AKZ102" s="91"/>
      <c r="ALA102" s="91"/>
      <c r="ALB102" s="91"/>
      <c r="ALC102" s="91"/>
      <c r="ALD102" s="91"/>
      <c r="ALE102" s="91"/>
      <c r="ALF102" s="91"/>
      <c r="ALG102" s="91"/>
      <c r="ALH102" s="91"/>
      <c r="ALI102" s="91"/>
      <c r="ALJ102" s="91"/>
      <c r="ALK102" s="91"/>
      <c r="ALL102" s="91"/>
      <c r="ALM102" s="91"/>
      <c r="ALN102" s="91"/>
      <c r="ALO102" s="91"/>
      <c r="ALP102" s="91"/>
      <c r="ALQ102" s="91"/>
      <c r="ALR102" s="91"/>
      <c r="ALS102" s="91"/>
      <c r="ALT102" s="91"/>
      <c r="ALU102" s="91"/>
      <c r="ALV102" s="91"/>
      <c r="ALW102" s="91"/>
      <c r="ALX102" s="91"/>
      <c r="ALY102" s="91"/>
      <c r="ALZ102" s="91"/>
      <c r="AMA102" s="91"/>
      <c r="AMB102" s="91"/>
      <c r="AMC102" s="91"/>
      <c r="AMD102" s="91"/>
      <c r="AME102" s="91"/>
      <c r="AMF102" s="91"/>
      <c r="AMG102" s="91"/>
      <c r="AMH102" s="91"/>
      <c r="AMI102" s="91"/>
      <c r="AMJ102" s="91"/>
      <c r="AMK102" s="91"/>
      <c r="AML102" s="91"/>
      <c r="AMM102" s="91"/>
      <c r="AMN102" s="91"/>
      <c r="AMO102" s="91"/>
      <c r="AMP102" s="91"/>
      <c r="AMQ102" s="91"/>
      <c r="AMR102" s="91"/>
      <c r="AMS102" s="91"/>
      <c r="AMT102" s="91"/>
      <c r="AMU102" s="91"/>
      <c r="AMV102" s="91"/>
      <c r="AMW102" s="91"/>
      <c r="AMX102" s="91"/>
      <c r="AMY102" s="91"/>
      <c r="AMZ102" s="91"/>
      <c r="ANA102" s="91"/>
      <c r="ANB102" s="91"/>
      <c r="ANC102" s="91"/>
      <c r="AND102" s="91"/>
      <c r="ANE102" s="91"/>
      <c r="ANF102" s="91"/>
      <c r="ANG102" s="91"/>
      <c r="ANH102" s="91"/>
      <c r="ANI102" s="91"/>
      <c r="ANJ102" s="91"/>
      <c r="ANK102" s="91"/>
      <c r="ANL102" s="91"/>
      <c r="ANM102" s="91"/>
      <c r="ANN102" s="91"/>
      <c r="ANO102" s="91"/>
      <c r="ANP102" s="91"/>
      <c r="ANQ102" s="91"/>
      <c r="ANR102" s="91"/>
      <c r="ANS102" s="91"/>
      <c r="ANT102" s="91"/>
      <c r="ANU102" s="91"/>
      <c r="ANV102" s="91"/>
      <c r="ANW102" s="91"/>
      <c r="ANX102" s="91"/>
      <c r="ANY102" s="91"/>
      <c r="ANZ102" s="91"/>
      <c r="AOA102" s="91"/>
      <c r="AOB102" s="91"/>
      <c r="AOC102" s="91"/>
      <c r="AOD102" s="91"/>
      <c r="AOE102" s="91"/>
      <c r="AOF102" s="91"/>
      <c r="AOG102" s="91"/>
      <c r="AOH102" s="91"/>
      <c r="AOI102" s="91"/>
      <c r="AOJ102" s="91"/>
      <c r="AOK102" s="91"/>
      <c r="AOL102" s="91"/>
      <c r="AOM102" s="91"/>
      <c r="AON102" s="91"/>
      <c r="AOO102" s="91"/>
      <c r="AOP102" s="91"/>
      <c r="AOQ102" s="91"/>
      <c r="AOR102" s="91"/>
      <c r="AOS102" s="91"/>
      <c r="AOT102" s="91"/>
      <c r="AOU102" s="91"/>
      <c r="AOV102" s="91"/>
      <c r="AOW102" s="91"/>
      <c r="AOX102" s="91"/>
      <c r="AOY102" s="91"/>
      <c r="AOZ102" s="91"/>
      <c r="APA102" s="91"/>
      <c r="APB102" s="91"/>
      <c r="APC102" s="91"/>
      <c r="APD102" s="91"/>
      <c r="APE102" s="91"/>
      <c r="APF102" s="91"/>
      <c r="APG102" s="91"/>
      <c r="APH102" s="91"/>
      <c r="API102" s="91"/>
      <c r="APJ102" s="91"/>
      <c r="APK102" s="91"/>
      <c r="APL102" s="91"/>
      <c r="APM102" s="91"/>
      <c r="APN102" s="91"/>
      <c r="APO102" s="91"/>
      <c r="APP102" s="91"/>
      <c r="APQ102" s="91"/>
      <c r="APR102" s="91"/>
      <c r="APS102" s="91"/>
      <c r="APT102" s="91"/>
      <c r="APU102" s="91"/>
      <c r="APV102" s="91"/>
      <c r="APW102" s="91"/>
      <c r="APX102" s="91"/>
      <c r="APY102" s="91"/>
      <c r="APZ102" s="91"/>
      <c r="AQA102" s="91"/>
      <c r="AQB102" s="91"/>
      <c r="AQC102" s="91"/>
      <c r="AQD102" s="91"/>
      <c r="AQE102" s="91"/>
      <c r="AQF102" s="91"/>
      <c r="AQG102" s="91"/>
      <c r="AQH102" s="91"/>
      <c r="AQI102" s="91"/>
      <c r="AQJ102" s="91"/>
      <c r="AQK102" s="91"/>
      <c r="AQL102" s="91"/>
      <c r="AQM102" s="91"/>
      <c r="AQN102" s="91"/>
      <c r="AQO102" s="91"/>
      <c r="AQP102" s="91"/>
      <c r="AQQ102" s="91"/>
      <c r="AQR102" s="91"/>
      <c r="AQS102" s="91"/>
      <c r="AQT102" s="91"/>
      <c r="AQU102" s="91"/>
      <c r="AQV102" s="91"/>
      <c r="AQW102" s="91"/>
      <c r="AQX102" s="91"/>
      <c r="AQY102" s="91"/>
      <c r="AQZ102" s="91"/>
      <c r="ARA102" s="91"/>
      <c r="ARB102" s="91"/>
      <c r="ARC102" s="91"/>
      <c r="ARD102" s="91"/>
      <c r="ARE102" s="91"/>
      <c r="ARF102" s="91"/>
      <c r="ARG102" s="91"/>
      <c r="ARH102" s="91"/>
      <c r="ARI102" s="91"/>
      <c r="ARJ102" s="91"/>
      <c r="ARK102" s="91"/>
      <c r="ARL102" s="91"/>
      <c r="ARM102" s="91"/>
      <c r="ARN102" s="91"/>
      <c r="ARO102" s="91"/>
      <c r="ARP102" s="91"/>
      <c r="ARQ102" s="91"/>
      <c r="ARR102" s="91"/>
      <c r="ARS102" s="91"/>
      <c r="ART102" s="91"/>
      <c r="ARU102" s="91"/>
      <c r="ARV102" s="91"/>
      <c r="ARW102" s="91"/>
      <c r="ARX102" s="91"/>
      <c r="ARY102" s="91"/>
      <c r="ARZ102" s="91"/>
      <c r="ASA102" s="91"/>
      <c r="ASB102" s="91"/>
      <c r="ASC102" s="91"/>
      <c r="ASD102" s="91"/>
      <c r="ASE102" s="91"/>
      <c r="ASF102" s="91"/>
      <c r="ASG102" s="91"/>
      <c r="ASH102" s="91"/>
      <c r="ASI102" s="91"/>
      <c r="ASJ102" s="91"/>
      <c r="ASK102" s="91"/>
      <c r="ASL102" s="91"/>
      <c r="ASM102" s="91"/>
      <c r="ASN102" s="91"/>
      <c r="ASO102" s="91"/>
      <c r="ASP102" s="91"/>
      <c r="ASQ102" s="91"/>
      <c r="ASR102" s="91"/>
      <c r="ASS102" s="91"/>
      <c r="AST102" s="91"/>
      <c r="ASU102" s="91"/>
      <c r="ASV102" s="91"/>
      <c r="ASW102" s="91"/>
      <c r="ASX102" s="91"/>
      <c r="ASY102" s="91"/>
      <c r="ASZ102" s="91"/>
      <c r="ATA102" s="91"/>
      <c r="ATB102" s="91"/>
      <c r="ATC102" s="91"/>
      <c r="ATD102" s="91"/>
      <c r="ATE102" s="91"/>
      <c r="ATF102" s="91"/>
      <c r="ATG102" s="91"/>
      <c r="ATH102" s="91"/>
      <c r="ATI102" s="91"/>
      <c r="ATJ102" s="91"/>
      <c r="ATK102" s="91"/>
      <c r="ATL102" s="91"/>
      <c r="ATM102" s="91"/>
      <c r="ATN102" s="91"/>
      <c r="ATO102" s="91"/>
      <c r="ATP102" s="91"/>
      <c r="ATQ102" s="91"/>
      <c r="ATR102" s="91"/>
      <c r="ATS102" s="91"/>
      <c r="ATT102" s="91"/>
      <c r="ATU102" s="91"/>
      <c r="ATV102" s="91"/>
      <c r="ATW102" s="91"/>
      <c r="ATX102" s="91"/>
      <c r="ATY102" s="91"/>
      <c r="ATZ102" s="91"/>
      <c r="AUA102" s="91"/>
      <c r="AUB102" s="91"/>
      <c r="AUC102" s="91"/>
      <c r="AUD102" s="91"/>
      <c r="AUE102" s="91"/>
      <c r="AUF102" s="91"/>
      <c r="AUG102" s="91"/>
      <c r="AUH102" s="91"/>
      <c r="AUI102" s="91"/>
      <c r="AUJ102" s="91"/>
      <c r="AUK102" s="91"/>
      <c r="AUL102" s="91"/>
      <c r="AUM102" s="91"/>
      <c r="AUN102" s="91"/>
      <c r="AUO102" s="91"/>
      <c r="AUP102" s="91"/>
      <c r="AUQ102" s="91"/>
      <c r="AUR102" s="91"/>
      <c r="AUS102" s="91"/>
      <c r="AUT102" s="91"/>
      <c r="AUU102" s="91"/>
      <c r="AUV102" s="91"/>
      <c r="AUW102" s="91"/>
      <c r="AUX102" s="91"/>
      <c r="AUY102" s="91"/>
      <c r="AUZ102" s="91"/>
      <c r="AVA102" s="91"/>
      <c r="AVB102" s="91"/>
      <c r="AVC102" s="91"/>
      <c r="AVD102" s="91"/>
      <c r="AVE102" s="91"/>
      <c r="AVF102" s="91"/>
      <c r="AVG102" s="91"/>
      <c r="AVH102" s="91"/>
      <c r="AVI102" s="91"/>
      <c r="AVJ102" s="91"/>
      <c r="AVK102" s="91"/>
      <c r="AVL102" s="91"/>
      <c r="AVM102" s="91"/>
      <c r="AVN102" s="91"/>
      <c r="AVO102" s="91"/>
      <c r="AVP102" s="91"/>
      <c r="AVQ102" s="91"/>
      <c r="AVR102" s="91"/>
      <c r="AVS102" s="91"/>
      <c r="AVT102" s="91"/>
      <c r="AVU102" s="91"/>
      <c r="AVV102" s="91"/>
      <c r="AVW102" s="91"/>
      <c r="AVX102" s="91"/>
      <c r="AVY102" s="91"/>
      <c r="AVZ102" s="91"/>
      <c r="AWA102" s="91"/>
      <c r="AWB102" s="91"/>
      <c r="AWC102" s="91"/>
      <c r="AWD102" s="91"/>
      <c r="AWE102" s="91"/>
      <c r="AWF102" s="91"/>
      <c r="AWG102" s="91"/>
      <c r="AWH102" s="91"/>
      <c r="AWI102" s="91"/>
      <c r="AWJ102" s="91"/>
      <c r="AWK102" s="91"/>
      <c r="AWL102" s="91"/>
      <c r="AWM102" s="91"/>
      <c r="AWN102" s="91"/>
      <c r="AWO102" s="91"/>
      <c r="AWP102" s="91"/>
      <c r="AWQ102" s="91"/>
      <c r="AWR102" s="91"/>
      <c r="AWS102" s="91"/>
      <c r="AWT102" s="91"/>
      <c r="AWU102" s="91"/>
      <c r="AWV102" s="91"/>
      <c r="AWW102" s="91"/>
      <c r="AWX102" s="91"/>
      <c r="AWY102" s="91"/>
      <c r="AWZ102" s="91"/>
      <c r="AXA102" s="91"/>
      <c r="AXB102" s="91"/>
      <c r="AXC102" s="91"/>
      <c r="AXD102" s="91"/>
      <c r="AXE102" s="91"/>
      <c r="AXF102" s="91"/>
      <c r="AXG102" s="91"/>
      <c r="AXH102" s="91"/>
      <c r="AXI102" s="91"/>
      <c r="AXJ102" s="91"/>
      <c r="AXK102" s="91"/>
      <c r="AXL102" s="91"/>
      <c r="AXM102" s="91"/>
      <c r="AXN102" s="91"/>
      <c r="AXO102" s="91"/>
      <c r="AXP102" s="91"/>
      <c r="AXQ102" s="91"/>
      <c r="AXR102" s="91"/>
      <c r="AXS102" s="91"/>
      <c r="AXT102" s="91"/>
      <c r="AXU102" s="91"/>
      <c r="AXV102" s="91"/>
      <c r="AXW102" s="91"/>
      <c r="AXX102" s="91"/>
      <c r="AXY102" s="91"/>
      <c r="AXZ102" s="91"/>
      <c r="AYA102" s="91"/>
      <c r="AYB102" s="91"/>
      <c r="AYC102" s="91"/>
      <c r="AYD102" s="91"/>
      <c r="AYE102" s="91"/>
      <c r="AYF102" s="91"/>
      <c r="AYG102" s="91"/>
      <c r="AYH102" s="91"/>
      <c r="AYI102" s="91"/>
      <c r="AYJ102" s="91"/>
      <c r="AYK102" s="91"/>
      <c r="AYL102" s="91"/>
      <c r="AYM102" s="91"/>
      <c r="AYN102" s="91"/>
      <c r="AYO102" s="91"/>
      <c r="AYP102" s="91"/>
      <c r="AYQ102" s="91"/>
      <c r="AYR102" s="91"/>
      <c r="AYS102" s="91"/>
      <c r="AYT102" s="91"/>
      <c r="AYU102" s="91"/>
      <c r="AYV102" s="91"/>
      <c r="AYW102" s="91"/>
      <c r="AYX102" s="91"/>
      <c r="AYY102" s="91"/>
      <c r="AYZ102" s="91"/>
      <c r="AZA102" s="91"/>
      <c r="AZB102" s="91"/>
      <c r="AZC102" s="91"/>
      <c r="AZD102" s="91"/>
      <c r="AZE102" s="91"/>
      <c r="AZF102" s="91"/>
      <c r="AZG102" s="91"/>
      <c r="AZH102" s="91"/>
      <c r="AZI102" s="91"/>
      <c r="AZJ102" s="91"/>
      <c r="AZK102" s="91"/>
      <c r="AZL102" s="91"/>
      <c r="AZM102" s="91"/>
      <c r="AZN102" s="91"/>
      <c r="AZO102" s="91"/>
      <c r="AZP102" s="91"/>
      <c r="AZQ102" s="91"/>
      <c r="AZR102" s="91"/>
      <c r="AZS102" s="91"/>
      <c r="AZT102" s="91"/>
      <c r="AZU102" s="91"/>
      <c r="AZV102" s="91"/>
      <c r="AZW102" s="91"/>
      <c r="AZX102" s="91"/>
      <c r="AZY102" s="91"/>
      <c r="AZZ102" s="91"/>
      <c r="BAA102" s="91"/>
      <c r="BAB102" s="91"/>
      <c r="BAC102" s="91"/>
      <c r="BAD102" s="91"/>
      <c r="BAE102" s="91"/>
      <c r="BAF102" s="91"/>
      <c r="BAG102" s="91"/>
      <c r="BAH102" s="91"/>
      <c r="BAI102" s="91"/>
      <c r="BAJ102" s="91"/>
      <c r="BAK102" s="91"/>
      <c r="BAL102" s="91"/>
      <c r="BAM102" s="91"/>
      <c r="BAN102" s="91"/>
      <c r="BAO102" s="91"/>
      <c r="BAP102" s="91"/>
      <c r="BAQ102" s="91"/>
      <c r="BAR102" s="91"/>
      <c r="BAS102" s="91"/>
      <c r="BAT102" s="91"/>
      <c r="BAU102" s="91"/>
      <c r="BAV102" s="91"/>
      <c r="BAW102" s="91"/>
      <c r="BAX102" s="91"/>
      <c r="BAY102" s="91"/>
      <c r="BAZ102" s="91"/>
      <c r="BBA102" s="91"/>
      <c r="BBB102" s="91"/>
      <c r="BBC102" s="91"/>
      <c r="BBD102" s="91"/>
      <c r="BBE102" s="91"/>
      <c r="BBF102" s="91"/>
      <c r="BBG102" s="91"/>
      <c r="BBH102" s="91"/>
      <c r="BBI102" s="91"/>
      <c r="BBJ102" s="91"/>
      <c r="BBK102" s="91"/>
      <c r="BBL102" s="91"/>
      <c r="BBM102" s="91"/>
      <c r="BBN102" s="91"/>
      <c r="BBO102" s="91"/>
      <c r="BBP102" s="91"/>
      <c r="BBQ102" s="91"/>
      <c r="BBR102" s="91"/>
      <c r="BBS102" s="91"/>
      <c r="BBT102" s="91"/>
      <c r="BBU102" s="91"/>
      <c r="BBV102" s="91"/>
      <c r="BBW102" s="91"/>
      <c r="BBX102" s="91"/>
      <c r="BBY102" s="91"/>
      <c r="BBZ102" s="91"/>
      <c r="BCA102" s="91"/>
      <c r="BCB102" s="91"/>
      <c r="BCC102" s="91"/>
      <c r="BCD102" s="91"/>
      <c r="BCE102" s="91"/>
      <c r="BCF102" s="91"/>
      <c r="BCG102" s="91"/>
      <c r="BCH102" s="91"/>
      <c r="BCI102" s="91"/>
      <c r="BCJ102" s="91"/>
      <c r="BCK102" s="91"/>
      <c r="BCL102" s="91"/>
      <c r="BCM102" s="91"/>
      <c r="BCN102" s="91"/>
      <c r="BCO102" s="91"/>
      <c r="BCP102" s="91"/>
      <c r="BCQ102" s="91"/>
      <c r="BCR102" s="91"/>
      <c r="BCS102" s="91"/>
      <c r="BCT102" s="91"/>
      <c r="BCU102" s="91"/>
      <c r="BCV102" s="91"/>
      <c r="BCW102" s="91"/>
      <c r="BCX102" s="91"/>
      <c r="BCY102" s="91"/>
      <c r="BCZ102" s="91"/>
      <c r="BDA102" s="91"/>
      <c r="BDB102" s="91"/>
      <c r="BDC102" s="91"/>
      <c r="BDD102" s="91"/>
      <c r="BDE102" s="91"/>
      <c r="BDF102" s="91"/>
      <c r="BDG102" s="91"/>
      <c r="BDH102" s="91"/>
      <c r="BDI102" s="91"/>
      <c r="BDJ102" s="91"/>
      <c r="BDK102" s="91"/>
      <c r="BDL102" s="91"/>
      <c r="BDM102" s="91"/>
      <c r="BDN102" s="91"/>
      <c r="BDO102" s="91"/>
      <c r="BDP102" s="91"/>
      <c r="BDQ102" s="91"/>
      <c r="BDR102" s="91"/>
      <c r="BDS102" s="91"/>
      <c r="BDT102" s="91"/>
      <c r="BDU102" s="91"/>
      <c r="BDV102" s="91"/>
      <c r="BDW102" s="91"/>
      <c r="BDX102" s="91"/>
      <c r="BDY102" s="91"/>
      <c r="BDZ102" s="91"/>
      <c r="BEA102" s="91"/>
      <c r="BEB102" s="91"/>
      <c r="BEC102" s="91"/>
      <c r="BED102" s="91"/>
      <c r="BEE102" s="91"/>
      <c r="BEF102" s="91"/>
      <c r="BEG102" s="91"/>
      <c r="BEH102" s="91"/>
      <c r="BEI102" s="91"/>
      <c r="BEJ102" s="91"/>
      <c r="BEK102" s="91"/>
      <c r="BEL102" s="91"/>
      <c r="BEM102" s="91"/>
      <c r="BEN102" s="91"/>
      <c r="BEO102" s="91"/>
      <c r="BEP102" s="91"/>
      <c r="BEQ102" s="91"/>
      <c r="BER102" s="91"/>
      <c r="BES102" s="91"/>
      <c r="BET102" s="91"/>
      <c r="BEU102" s="91"/>
      <c r="BEV102" s="91"/>
      <c r="BEW102" s="91"/>
      <c r="BEX102" s="91"/>
      <c r="BEY102" s="91"/>
      <c r="BEZ102" s="91"/>
      <c r="BFA102" s="91"/>
      <c r="BFB102" s="91"/>
      <c r="BFC102" s="91"/>
      <c r="BFD102" s="91"/>
      <c r="BFE102" s="91"/>
      <c r="BFF102" s="91"/>
      <c r="BFG102" s="91"/>
      <c r="BFH102" s="91"/>
      <c r="BFI102" s="91"/>
      <c r="BFJ102" s="91"/>
      <c r="BFK102" s="91"/>
      <c r="BFL102" s="91"/>
      <c r="BFM102" s="91"/>
      <c r="BFN102" s="91"/>
      <c r="BFO102" s="91"/>
      <c r="BFP102" s="91"/>
      <c r="BFQ102" s="91"/>
      <c r="BFR102" s="91"/>
      <c r="BFS102" s="91"/>
      <c r="BFT102" s="91"/>
      <c r="BFU102" s="91"/>
      <c r="BFV102" s="91"/>
      <c r="BFW102" s="91"/>
      <c r="BFX102" s="91"/>
      <c r="BFY102" s="91"/>
      <c r="BFZ102" s="91"/>
      <c r="BGA102" s="91"/>
      <c r="BGB102" s="91"/>
      <c r="BGC102" s="91"/>
      <c r="BGD102" s="91"/>
      <c r="BGE102" s="91"/>
      <c r="BGF102" s="91"/>
      <c r="BGG102" s="91"/>
      <c r="BGH102" s="91"/>
      <c r="BGI102" s="91"/>
      <c r="BGJ102" s="91"/>
      <c r="BGK102" s="91"/>
      <c r="BGL102" s="91"/>
      <c r="BGM102" s="91"/>
      <c r="BGN102" s="91"/>
      <c r="BGO102" s="91"/>
      <c r="BGP102" s="91"/>
      <c r="BGQ102" s="91"/>
      <c r="BGR102" s="91"/>
      <c r="BGS102" s="91"/>
      <c r="BGT102" s="91"/>
      <c r="BGU102" s="91"/>
      <c r="BGV102" s="91"/>
      <c r="BGW102" s="91"/>
      <c r="BGX102" s="91"/>
      <c r="BGY102" s="91"/>
      <c r="BGZ102" s="91"/>
      <c r="BHA102" s="91"/>
      <c r="BHB102" s="91"/>
      <c r="BHC102" s="91"/>
      <c r="BHD102" s="91"/>
      <c r="BHE102" s="91"/>
      <c r="BHF102" s="91"/>
      <c r="BHG102" s="91"/>
      <c r="BHH102" s="91"/>
      <c r="BHI102" s="91"/>
      <c r="BHJ102" s="91"/>
      <c r="BHK102" s="91"/>
      <c r="BHL102" s="91"/>
      <c r="BHM102" s="91"/>
      <c r="BHN102" s="91"/>
      <c r="BHO102" s="91"/>
      <c r="BHP102" s="91"/>
      <c r="BHQ102" s="91"/>
    </row>
  </sheetData>
  <mergeCells count="23">
    <mergeCell ref="P2:R2"/>
    <mergeCell ref="M7:M8"/>
    <mergeCell ref="O7:O8"/>
    <mergeCell ref="P7:P8"/>
    <mergeCell ref="N7:N8"/>
    <mergeCell ref="Q7:Q8"/>
    <mergeCell ref="R7:R8"/>
    <mergeCell ref="Q3:S3"/>
    <mergeCell ref="S7:S8"/>
    <mergeCell ref="T7:T8"/>
    <mergeCell ref="A3:L3"/>
    <mergeCell ref="A7:A8"/>
    <mergeCell ref="E7:E8"/>
    <mergeCell ref="H7:H8"/>
    <mergeCell ref="I7:I8"/>
    <mergeCell ref="J7:J8"/>
    <mergeCell ref="K7:K8"/>
    <mergeCell ref="L7:L8"/>
    <mergeCell ref="B7:B8"/>
    <mergeCell ref="C7:C8"/>
    <mergeCell ref="D7:D8"/>
    <mergeCell ref="F7:F8"/>
    <mergeCell ref="G7:G8"/>
  </mergeCells>
  <dataValidations xWindow="501" yWindow="621" count="3">
    <dataValidation allowBlank="1" showInputMessage="1" showErrorMessage="1" prompt="Введите дополнительную характеристику на государственном языке" sqref="H15:H16 F15:F16"/>
    <dataValidation allowBlank="1" showInputMessage="1" showErrorMessage="1" prompt="Введите дополнительную характеристику на русском языке" sqref="G15:G16"/>
    <dataValidation type="textLength" operator="equal" allowBlank="1" showInputMessage="1" showErrorMessage="1" error="Недопустимая длина кода КТРУ" prompt="Введите код товара, работы или услуги в соответствии с КТРУ" sqref="D10:D83">
      <formula1>8</formula1>
    </dataValidation>
  </dataValidations>
  <pageMargins left="0" right="0.11811023622047245" top="0.35433070866141736" bottom="0.15748031496062992" header="0.31496062992125984" footer="0.31496062992125984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План 2021</vt:lpstr>
      <vt:lpstr>'План 2021'!Заголовки_для_печати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Толеш Райгул Саликызы</dc:creator>
  <cp:lastModifiedBy>Каламкас Абдулдаева</cp:lastModifiedBy>
  <cp:lastPrinted>2021-12-10T06:43:22Z</cp:lastPrinted>
  <dcterms:created xsi:type="dcterms:W3CDTF">2014-12-22T07:52:35Z</dcterms:created>
  <dcterms:modified xsi:type="dcterms:W3CDTF">2021-12-23T11:27:12Z</dcterms:modified>
</cp:coreProperties>
</file>